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harts/chart3.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autoCompressPictures="0" defaultThemeVersion="124226"/>
  <mc:AlternateContent xmlns:mc="http://schemas.openxmlformats.org/markup-compatibility/2006">
    <mc:Choice Requires="x15">
      <x15ac:absPath xmlns:x15ac="http://schemas.microsoft.com/office/spreadsheetml/2010/11/ac" url="C:\Users\Aidan Healy\Desktop\"/>
    </mc:Choice>
  </mc:AlternateContent>
  <bookViews>
    <workbookView xWindow="0" yWindow="0" windowWidth="28800" windowHeight="12435" tabRatio="742"/>
  </bookViews>
  <sheets>
    <sheet name="1 - Jurisdictions" sheetId="16" r:id="rId1"/>
    <sheet name="1 - Results" sheetId="25" r:id="rId2"/>
    <sheet name="Task sheet" sheetId="4" state="hidden" r:id="rId3"/>
    <sheet name="Projects" sheetId="23" state="hidden" r:id="rId4"/>
    <sheet name="Homepage" sheetId="18" state="hidden" r:id="rId5"/>
    <sheet name="Most viewed pages" sheetId="20" state="hidden" r:id="rId6"/>
    <sheet name="Links" sheetId="9" state="hidden" r:id="rId7"/>
    <sheet name="Traffic Overall" sheetId="15" state="hidden" r:id="rId8"/>
    <sheet name="New jurisdictions" sheetId="6" state="hidden" r:id="rId9"/>
    <sheet name="Adding Paragraphs" sheetId="22" state="hidden" r:id="rId10"/>
    <sheet name="Blog &amp; Social Media" sheetId="14" state="hidden" r:id="rId11"/>
  </sheets>
  <calcPr calcId="152511"/>
  <extLst>
    <ext xmlns:mx="http://schemas.microsoft.com/office/mac/excel/2008/main" uri="{7523E5D3-25F3-A5E0-1632-64F254C22452}">
      <mx:ArchID Flags="2"/>
    </ext>
  </extLst>
</workbook>
</file>

<file path=xl/calcChain.xml><?xml version="1.0" encoding="utf-8"?>
<calcChain xmlns="http://schemas.openxmlformats.org/spreadsheetml/2006/main">
  <c r="T29" i="25" l="1"/>
  <c r="T28" i="25"/>
  <c r="T27" i="25"/>
  <c r="T26" i="25"/>
  <c r="T23" i="25"/>
  <c r="T22" i="25"/>
  <c r="T21" i="25"/>
  <c r="T20" i="25"/>
  <c r="T17" i="25"/>
  <c r="T16" i="25"/>
  <c r="T15" i="25"/>
  <c r="T14" i="25"/>
  <c r="T11" i="25"/>
  <c r="T10" i="25"/>
  <c r="T9" i="25"/>
  <c r="T8" i="25"/>
  <c r="T3" i="25"/>
  <c r="T4" i="25"/>
  <c r="T5" i="25"/>
  <c r="T2" i="25"/>
  <c r="U29" i="25" l="1"/>
  <c r="U28" i="25"/>
  <c r="U27" i="25"/>
  <c r="U26" i="25"/>
  <c r="U23" i="25"/>
  <c r="U22" i="25"/>
  <c r="U21" i="25"/>
  <c r="U20" i="25"/>
  <c r="U17" i="25"/>
  <c r="U16" i="25"/>
  <c r="U15" i="25"/>
  <c r="U14" i="25"/>
  <c r="U11" i="25"/>
  <c r="U10" i="25"/>
  <c r="U9" i="25"/>
  <c r="U8" i="25"/>
  <c r="U5" i="25"/>
  <c r="U4" i="25"/>
  <c r="U3" i="25"/>
  <c r="U2" i="25"/>
  <c r="F12" i="9"/>
  <c r="F11" i="9"/>
  <c r="F10" i="9"/>
  <c r="F9" i="9"/>
  <c r="F8" i="9"/>
  <c r="F7" i="9"/>
  <c r="F6" i="9"/>
  <c r="G226" i="15"/>
  <c r="F226" i="15"/>
  <c r="G221" i="15"/>
  <c r="F221" i="15"/>
  <c r="G217" i="15"/>
  <c r="F217" i="15"/>
  <c r="G213" i="15"/>
  <c r="F213" i="15"/>
  <c r="G209" i="15"/>
  <c r="F209" i="15"/>
  <c r="G204" i="15"/>
  <c r="F204" i="15"/>
  <c r="G200" i="15"/>
  <c r="F200" i="15"/>
  <c r="G196" i="15"/>
  <c r="F196" i="15"/>
  <c r="G191" i="15"/>
  <c r="F191" i="15"/>
  <c r="G187" i="15"/>
  <c r="F187" i="15"/>
  <c r="G182" i="15"/>
  <c r="F182" i="15"/>
  <c r="G178" i="15"/>
  <c r="F178" i="15"/>
  <c r="G174" i="15"/>
  <c r="F174" i="15"/>
  <c r="G169" i="15"/>
  <c r="F169" i="15"/>
  <c r="G165" i="15"/>
  <c r="F165" i="15"/>
  <c r="G161" i="15"/>
  <c r="F161" i="15"/>
  <c r="G156" i="15"/>
  <c r="F156" i="15"/>
  <c r="G152" i="15"/>
  <c r="F152" i="15"/>
  <c r="G148" i="15"/>
  <c r="F148" i="15"/>
  <c r="G143" i="15"/>
  <c r="F143" i="15"/>
  <c r="G139" i="15"/>
  <c r="F139" i="15"/>
  <c r="G134" i="15"/>
  <c r="F134" i="15"/>
  <c r="G130" i="15"/>
  <c r="F130" i="15"/>
  <c r="G126" i="15"/>
  <c r="F126" i="15"/>
  <c r="G121" i="15"/>
  <c r="F121" i="15"/>
  <c r="G117" i="15"/>
  <c r="F117" i="15"/>
  <c r="G113" i="15"/>
  <c r="F113" i="15"/>
  <c r="G109" i="15"/>
  <c r="F109" i="15"/>
  <c r="G104" i="15"/>
  <c r="F104" i="15"/>
  <c r="G100" i="15"/>
  <c r="F100" i="15"/>
  <c r="G95" i="15"/>
  <c r="F95" i="15"/>
  <c r="G91" i="15"/>
  <c r="F91" i="15"/>
  <c r="G87" i="15"/>
  <c r="F87" i="15"/>
  <c r="G82" i="15"/>
  <c r="F82" i="15"/>
  <c r="G78" i="15"/>
  <c r="F78" i="15"/>
  <c r="G74" i="15"/>
  <c r="F74" i="15"/>
  <c r="G69" i="15"/>
  <c r="F69" i="15"/>
  <c r="G65" i="15"/>
  <c r="F65" i="15"/>
  <c r="G61" i="15"/>
  <c r="F61" i="15"/>
  <c r="G56" i="15"/>
  <c r="F56" i="15"/>
  <c r="G52" i="15"/>
  <c r="F52" i="15"/>
  <c r="G48" i="15"/>
  <c r="F48" i="15"/>
  <c r="G43" i="15"/>
  <c r="F43" i="15"/>
  <c r="G39" i="15"/>
  <c r="F39" i="15"/>
  <c r="G34" i="15"/>
  <c r="F34" i="15"/>
  <c r="G30" i="15"/>
  <c r="F30" i="15"/>
  <c r="G25" i="15"/>
  <c r="F25" i="15"/>
  <c r="G21" i="15"/>
  <c r="F21" i="15"/>
  <c r="G17" i="15"/>
  <c r="F17" i="15"/>
  <c r="G12" i="15"/>
  <c r="F12" i="15"/>
  <c r="G8" i="15"/>
  <c r="F8" i="15"/>
</calcChain>
</file>

<file path=xl/comments1.xml><?xml version="1.0" encoding="utf-8"?>
<comments xmlns="http://schemas.openxmlformats.org/spreadsheetml/2006/main">
  <authors>
    <author>Aidan Healy</author>
  </authors>
  <commentList>
    <comment ref="B2" authorId="0" shapeId="0">
      <text>
        <r>
          <rPr>
            <b/>
            <sz val="9"/>
            <color indexed="81"/>
            <rFont val="Tahoma"/>
            <charset val="1"/>
          </rPr>
          <t>Aidan Healy:</t>
        </r>
        <r>
          <rPr>
            <sz val="9"/>
            <color indexed="81"/>
            <rFont val="Tahoma"/>
            <charset val="1"/>
          </rPr>
          <t xml:space="preserve">
all key terms 4.5%
if this is not working, I am ok with you increasing to 10%</t>
        </r>
      </text>
    </comment>
    <comment ref="C2" authorId="0" shapeId="0">
      <text>
        <r>
          <rPr>
            <b/>
            <sz val="9"/>
            <color indexed="81"/>
            <rFont val="Tahoma"/>
            <charset val="1"/>
          </rPr>
          <t>Aidan Healy:</t>
        </r>
        <r>
          <rPr>
            <sz val="9"/>
            <color indexed="81"/>
            <rFont val="Tahoma"/>
            <charset val="1"/>
          </rPr>
          <t xml:space="preserve">
increasing the page sms near icons
post a topic about this country on our Client social media</t>
        </r>
      </text>
    </comment>
    <comment ref="E2" authorId="0" shapeId="0">
      <text>
        <r>
          <rPr>
            <b/>
            <sz val="9"/>
            <color indexed="81"/>
            <rFont val="Tahoma"/>
            <charset val="1"/>
          </rPr>
          <t>Aidan Healy:</t>
        </r>
        <r>
          <rPr>
            <sz val="9"/>
            <color indexed="81"/>
            <rFont val="Tahoma"/>
            <charset val="1"/>
          </rPr>
          <t xml:space="preserve">
utube videos, ex why set up in qatar
E&amp;Y linx
Government linx, ex ACRA
Survey linx</t>
        </r>
      </text>
    </comment>
    <comment ref="F2" authorId="0" shapeId="0">
      <text>
        <r>
          <rPr>
            <b/>
            <sz val="9"/>
            <color indexed="81"/>
            <rFont val="Tahoma"/>
            <charset val="1"/>
          </rPr>
          <t>Aidan Healy:</t>
        </r>
        <r>
          <rPr>
            <sz val="9"/>
            <color indexed="81"/>
            <rFont val="Tahoma"/>
            <charset val="1"/>
          </rPr>
          <t xml:space="preserve">
duplicate pages
text within main page</t>
        </r>
      </text>
    </comment>
    <comment ref="G2" authorId="0" shapeId="0">
      <text>
        <r>
          <rPr>
            <b/>
            <sz val="9"/>
            <color indexed="81"/>
            <rFont val="Tahoma"/>
            <charset val="1"/>
          </rPr>
          <t>Aidan Healy:</t>
        </r>
        <r>
          <rPr>
            <sz val="9"/>
            <color indexed="81"/>
            <rFont val="Tahoma"/>
            <charset val="1"/>
          </rPr>
          <t xml:space="preserve">
add biz photos
add videos to page
diagram ithoughts
pie chart </t>
        </r>
      </text>
    </comment>
    <comment ref="H2" authorId="0" shapeId="0">
      <text>
        <r>
          <rPr>
            <b/>
            <sz val="9"/>
            <color indexed="81"/>
            <rFont val="Tahoma"/>
            <charset val="1"/>
          </rPr>
          <t>Aidan Healy:</t>
        </r>
        <r>
          <rPr>
            <sz val="9"/>
            <color indexed="81"/>
            <rFont val="Tahoma"/>
            <charset val="1"/>
          </rPr>
          <t xml:space="preserve">
making 10 steps a separate page to focus on the term incorporation
splitting out singapore offshore page
ensure the keywords are removed from main page</t>
        </r>
      </text>
    </comment>
  </commentList>
</comments>
</file>

<file path=xl/sharedStrings.xml><?xml version="1.0" encoding="utf-8"?>
<sst xmlns="http://schemas.openxmlformats.org/spreadsheetml/2006/main" count="952" uniqueCount="566">
  <si>
    <t>Hong Kong banks offer the highest levels of corporate bank account facilities including multiple currencies, internet banking, telephone banking, checking accounts, savings accounts, debit and credit cards, fixed term deposits and wealth management services.</t>
    <phoneticPr fontId="3" type="noConversion"/>
  </si>
  <si>
    <t>Hong Kong banks will provide finance to Hong Kong registered companies provided the following conditions are met i) good Business-plan ii)  availability of security iii) experience of business owners iii) last 3 years audited financial statements iv) realistic feasibility study v) project strength and weaknesses analysis (SWOT).   </t>
    <phoneticPr fontId="3" type="noConversion"/>
  </si>
  <si>
    <t>To support their new business in Hong Kong, Healy Consultants assist clients with Trade finance tasks including i) bank guarantees ii) letters of credit iii) finance against trust receipt iv) document against payment and against acceptance.   </t>
    <phoneticPr fontId="3" type="noConversion"/>
  </si>
  <si>
    <t>Securing corporate finance in the form of a loan, overdraft or simply preferential credit terms are other corporate banking related aspects of doing business in Hong Kong.   </t>
    <phoneticPr fontId="3" type="noConversion"/>
  </si>
  <si>
    <t>Your joint venture partner or Indonesia shareholder must not merely be a nominee for the sake of meeting the rules of foreign company incorporation. You should choose a partner that actually brings a lot to the table, including local knowledge your business would need in Indonesia.</t>
    <phoneticPr fontId="3" type="noConversion"/>
  </si>
  <si>
    <t>Corporate Banking Considerations</t>
    <phoneticPr fontId="3" type="noConversion"/>
  </si>
  <si>
    <t>To receive the best internet banking and customer service, Healy Consultants recommends international banks HSBC, Standard Chartered and Citibank for most corporate bank account solutions.  Local banks can be used where appropriate for the Hong Kong business.     </t>
    <phoneticPr fontId="3" type="noConversion"/>
  </si>
  <si>
    <t>26/4/13</t>
    <phoneticPr fontId="3" type="noConversion"/>
  </si>
  <si>
    <t>1000+</t>
    <phoneticPr fontId="3" type="noConversion"/>
  </si>
  <si>
    <r>
      <t>Healy Consultants Compliance Team can open an international corporate bank account within</t>
    </r>
    <r>
      <rPr>
        <b/>
        <sz val="11"/>
        <color indexed="8"/>
        <rFont val="Calibri"/>
        <family val="2"/>
      </rPr>
      <t xml:space="preserve"> </t>
    </r>
    <r>
      <rPr>
        <sz val="11"/>
        <color indexed="8"/>
        <rFont val="Calibri"/>
        <family val="2"/>
      </rPr>
      <t>3-4 weeks from the date your Hong Kong Company is registered. There is a 50% probability our Client will not need to travel to meet the Hong Kong Bank. Following bank account approval, the preferred Singapore bank will directly and independently email our Clients the corporate bank account number.    </t>
    </r>
    <phoneticPr fontId="3" type="noConversion"/>
  </si>
  <si>
    <t>Entrepreneurs completing business formation in Indonesia can benefit from Indonesia's numerous Intellectual Property laws. Healy Consultants will assist our Clients with trademark and patent registration. Registering your brand, trademark and designs is particularly important in Indonesia.  Note that brands and trademarks can only be registered in the name of Indonesian residents or Indonesian registered companies (see above).</t>
    <phoneticPr fontId="3" type="noConversion"/>
  </si>
  <si>
    <t>Healy Consultants offers a comprehensive range of Indonesia research services including i) industrial or business analysis ii) economic and political overview iii) competitor analysis iv) customer analysis v) regulation analysis vi) market entry strategies vii) business partner matching</t>
    <phoneticPr fontId="3" type="noConversion"/>
  </si>
  <si>
    <t>Government agencies play an important role in doing business in Hong Kong, like all countries. All businesses deal with government agencies on a regular basis. This is where foreigners setting up a business in HK should exercise restraint and be patient as much as possible as Government authorities would always have the final say in any matter.    </t>
    <phoneticPr fontId="3" type="noConversion"/>
  </si>
  <si>
    <t>done</t>
    <phoneticPr fontId="3" type="noConversion"/>
  </si>
  <si>
    <t xml:space="preserve"> Healy Consultants offers a range of Indonesia business startup services to support Indonesia company formation including accounting and taxation, IT support and obtaining corporate finance. </t>
    <phoneticPr fontId="3" type="noConversion"/>
  </si>
  <si>
    <t>healyconsultants.com/company-services/virtual-office.html</t>
  </si>
  <si>
    <t xml:space="preserve"> Grants and other funding programs are available from the Indonesian, state and territory governments, and in some cases from local councils. There are grants and other assistance available in many categories, including developing your business, innovation and exporting. Healy Consultants assists our Clients locate the grants and assistance programs most relevant to your business.</t>
    <phoneticPr fontId="3" type="noConversion"/>
  </si>
  <si>
    <t>Website Traffic Data - Top 50 Trafficked</t>
    <phoneticPr fontId="3" type="noConversion"/>
  </si>
  <si>
    <t>April 9 2013</t>
    <phoneticPr fontId="3" type="noConversion"/>
  </si>
  <si>
    <t>Webpage</t>
    <phoneticPr fontId="3" type="noConversion"/>
  </si>
  <si>
    <t>Unique Visits</t>
    <phoneticPr fontId="3" type="noConversion"/>
  </si>
  <si>
    <t>Homepage</t>
    <phoneticPr fontId="3" type="noConversion"/>
  </si>
  <si>
    <t>www.healyconsultants.com/company-incorporation/mongolia-company-formation.html</t>
  </si>
  <si>
    <t>Mongolia</t>
    <phoneticPr fontId="3" type="noConversion"/>
  </si>
  <si>
    <t>ADDING NEW CONTENT / PARAGRAPHS</t>
    <phoneticPr fontId="3" type="noConversion"/>
  </si>
  <si>
    <t>COUNTRY</t>
    <phoneticPr fontId="3" type="noConversion"/>
  </si>
  <si>
    <t>PARAGRAPH</t>
    <phoneticPr fontId="3" type="noConversion"/>
  </si>
  <si>
    <t>Australia</t>
    <phoneticPr fontId="3" type="noConversion"/>
  </si>
  <si>
    <t>Bangladesh</t>
    <phoneticPr fontId="3" type="noConversion"/>
  </si>
  <si>
    <t>Brunei</t>
    <phoneticPr fontId="3" type="noConversion"/>
  </si>
  <si>
    <t>China</t>
    <phoneticPr fontId="3" type="noConversion"/>
  </si>
  <si>
    <t>India</t>
    <phoneticPr fontId="3" type="noConversion"/>
  </si>
  <si>
    <t>Indonesia</t>
    <phoneticPr fontId="3" type="noConversion"/>
  </si>
  <si>
    <t>Japan</t>
    <phoneticPr fontId="3" type="noConversion"/>
  </si>
  <si>
    <t>Labuan</t>
    <phoneticPr fontId="3" type="noConversion"/>
  </si>
  <si>
    <t>Malaysia</t>
    <phoneticPr fontId="3" type="noConversion"/>
  </si>
  <si>
    <t>Marshall Islands</t>
    <phoneticPr fontId="3" type="noConversion"/>
  </si>
  <si>
    <t>Mauritius</t>
    <phoneticPr fontId="3" type="noConversion"/>
  </si>
  <si>
    <t>Myanmar</t>
    <phoneticPr fontId="3" type="noConversion"/>
  </si>
  <si>
    <t>NZ</t>
    <phoneticPr fontId="3" type="noConversion"/>
  </si>
  <si>
    <t>Philippines</t>
    <phoneticPr fontId="3" type="noConversion"/>
  </si>
  <si>
    <t>Russia</t>
    <phoneticPr fontId="3" type="noConversion"/>
  </si>
  <si>
    <t>Taiwan</t>
    <phoneticPr fontId="3" type="noConversion"/>
  </si>
  <si>
    <t>Did You Know?</t>
    <phoneticPr fontId="3" type="noConversion"/>
  </si>
  <si>
    <t>Pei xin</t>
  </si>
  <si>
    <t>Thailand</t>
    <phoneticPr fontId="3" type="noConversion"/>
  </si>
  <si>
    <t>Vietnam</t>
    <phoneticPr fontId="3" type="noConversion"/>
  </si>
  <si>
    <t>South Korea</t>
    <phoneticPr fontId="3" type="noConversion"/>
  </si>
  <si>
    <t>healyconsultants.com/banking-services/international-banking.html</t>
  </si>
  <si>
    <t>follow all linx off page</t>
  </si>
  <si>
    <t>Aidan</t>
  </si>
  <si>
    <t>Add link to e-commerce page</t>
    <phoneticPr fontId="3" type="noConversion"/>
  </si>
  <si>
    <t>Add variety to testimonials</t>
    <phoneticPr fontId="3" type="noConversion"/>
  </si>
  <si>
    <t>Review page size / speed</t>
    <phoneticPr fontId="3" type="noConversion"/>
  </si>
  <si>
    <t>Clean code</t>
    <phoneticPr fontId="3" type="noConversion"/>
  </si>
  <si>
    <t>Add footer from offshore page</t>
    <phoneticPr fontId="3" type="noConversion"/>
  </si>
  <si>
    <t>When you’re starting a new business it’s important to find out what Indonesian registrations and licenses apply to your Firm. This can be complex area; as local, state, territory and federal governments handle registration and licensing for various aspects of your business.</t>
  </si>
  <si>
    <t>HEALY CONSULTANTS TASK SHEET</t>
    <phoneticPr fontId="3" type="noConversion"/>
  </si>
  <si>
    <t>April</t>
  </si>
  <si>
    <t>week 6th</t>
  </si>
  <si>
    <t>week 13th</t>
  </si>
  <si>
    <t>New countries</t>
  </si>
  <si>
    <t>philipines</t>
  </si>
  <si>
    <t>sychelles</t>
  </si>
  <si>
    <t>Delete pages</t>
    <phoneticPr fontId="3" type="noConversion"/>
  </si>
  <si>
    <t>publish this jurisdiction</t>
  </si>
  <si>
    <t>dubai &amp; qatar</t>
  </si>
  <si>
    <t>Hong kong</t>
  </si>
  <si>
    <t>offshore</t>
  </si>
  <si>
    <t>Links</t>
    <phoneticPr fontId="3" type="noConversion"/>
  </si>
  <si>
    <t>remove bad links</t>
    <phoneticPr fontId="3" type="noConversion"/>
  </si>
  <si>
    <t>add good links</t>
    <phoneticPr fontId="3" type="noConversion"/>
  </si>
  <si>
    <t>Tracking</t>
    <phoneticPr fontId="3" type="noConversion"/>
  </si>
  <si>
    <t>Links</t>
    <phoneticPr fontId="3" type="noConversion"/>
  </si>
  <si>
    <t>Website visits</t>
    <phoneticPr fontId="3" type="noConversion"/>
  </si>
  <si>
    <t>Blog</t>
    <phoneticPr fontId="3" type="noConversion"/>
  </si>
  <si>
    <t>Article posts</t>
    <phoneticPr fontId="3" type="noConversion"/>
  </si>
  <si>
    <t>Social Media</t>
    <phoneticPr fontId="3" type="noConversion"/>
  </si>
  <si>
    <t>Posts</t>
    <phoneticPr fontId="3" type="noConversion"/>
  </si>
  <si>
    <t>COUNTRIES</t>
  </si>
  <si>
    <t>removal</t>
  </si>
  <si>
    <t>healyconsultants.com/company-incorporation/luxembourg-company-formation.html</t>
  </si>
  <si>
    <t>healyconsultants.com/company-incorporation/south-africa-company-formation.html</t>
  </si>
  <si>
    <t>healyconsultants.com/careers.html</t>
  </si>
  <si>
    <t>healyconsultants.com/company-incorporation/south korea-company-formation22.html</t>
  </si>
  <si>
    <t>healyconsultants.com/company-incorporation/MalaysiaCompanyFormation.html</t>
  </si>
  <si>
    <t>healyconsultants.com/company-incorporation/offshore-banking-in-hong-kong.html</t>
  </si>
  <si>
    <t>healyconsultants.com/middleeastincorp.html</t>
  </si>
  <si>
    <t>healyconsultants.com/company-incorporation/ireland-company-formation.html</t>
  </si>
  <si>
    <t>healyconsultants.com/blog/</t>
  </si>
  <si>
    <t>http://www.healyconsultants.com/company-incorporation/papuanewguinea-company-formation.html</t>
  </si>
  <si>
    <t>Myanmar</t>
    <phoneticPr fontId="3" type="noConversion"/>
  </si>
  <si>
    <t>healyconsultants.com/company-incorporation/cayman-islands-company-formation.html</t>
  </si>
  <si>
    <t>healyconsultants.com/middleeastafricaincorp.html</t>
  </si>
  <si>
    <t xml:space="preserve"> Most clients require an Indonesian virtual office for invoicing purposes, and Healy Consultants offers a range of tailored packages;</t>
    <phoneticPr fontId="3" type="noConversion"/>
  </si>
  <si>
    <t>-</t>
    <phoneticPr fontId="3" type="noConversion"/>
  </si>
  <si>
    <t>healyconsultants.com/company-incorporation/oman-company-formation.html</t>
  </si>
  <si>
    <t>healyconsultants.com/americas-incorporation.html</t>
  </si>
  <si>
    <t>healyconsultants.com/company-incorporation/set-up-a-company-in-bahrain.html</t>
  </si>
  <si>
    <t>healyconsultants.com/company-incorporation/china-company-formation.html</t>
  </si>
  <si>
    <t>healyconsultants.com/company-incorporation/company-incorporation.html</t>
  </si>
  <si>
    <t>healyconsultants.com/contact-us.html</t>
  </si>
  <si>
    <t>healyconsultants.com/offshore-information/offshore-company-formation.html</t>
  </si>
  <si>
    <t>healyconsultants.com/offices.html</t>
  </si>
  <si>
    <t>healyconsultants.com/company-incorporation/singapore-employment-passes.html</t>
  </si>
  <si>
    <t>TASK / UPDATE</t>
    <phoneticPr fontId="3" type="noConversion"/>
  </si>
  <si>
    <t>Tile changes</t>
    <phoneticPr fontId="3" type="noConversion"/>
  </si>
  <si>
    <t>healyconsultants.com/company-incorporation/singapore-offshore-banking.html</t>
  </si>
  <si>
    <t>healyconsultants.com/company-incorporation/mauritius-company-formation.html</t>
  </si>
  <si>
    <t>healyconsultants.com/company-incorporation/setting-up-a-company-in-hong-kong.html</t>
  </si>
  <si>
    <t>healyconsultants.com/company-incorporation/dubai-corporate-bank-account.html</t>
  </si>
  <si>
    <t>healyconsultants.com/company-incorporation/bvi-company-formation.html</t>
  </si>
  <si>
    <t>healyconsultants.com/company-incorporation/australia-company-formation.html</t>
  </si>
  <si>
    <t>healyconsultants.com/company-incorporation/starting-a-business-in-hong-kong.html</t>
  </si>
  <si>
    <t>healyconsultants.com/company-incorporation/singapore-company-incorporation.html</t>
  </si>
  <si>
    <t>GOOGLE WEBMASTERS</t>
    <phoneticPr fontId="3" type="noConversion"/>
  </si>
  <si>
    <t>DATE</t>
    <phoneticPr fontId="3" type="noConversion"/>
  </si>
  <si>
    <t>follow / nofollow*</t>
    <phoneticPr fontId="3" type="noConversion"/>
  </si>
  <si>
    <t>domains</t>
    <phoneticPr fontId="3" type="noConversion"/>
  </si>
  <si>
    <t>Disk station back up</t>
  </si>
  <si>
    <t>Support Services</t>
    <phoneticPr fontId="3" type="noConversion"/>
  </si>
  <si>
    <t>done</t>
    <phoneticPr fontId="3" type="noConversion"/>
  </si>
  <si>
    <t>healyconsultants.com/company-incorporation/china-wofe.html</t>
  </si>
  <si>
    <t>healyconsultants.com/taxation/international-tax-planning.html</t>
  </si>
  <si>
    <t>healyconsultants.com/company-incorporation/dubai-free-zones-company-formation.html</t>
  </si>
  <si>
    <t>healyconsultants.com/offshore-trusts/setting-up-a-foundation.html</t>
  </si>
  <si>
    <t>http://www.healyconsultants.com/company-incorporation/south-africa-incorporation.html</t>
  </si>
  <si>
    <t>Unique Visits</t>
  </si>
  <si>
    <t xml:space="preserve">Week </t>
  </si>
  <si>
    <t>see Graph</t>
  </si>
  <si>
    <t>Hong Kong</t>
    <phoneticPr fontId="3" type="noConversion"/>
  </si>
  <si>
    <t>healyconsultants.com/company-incorporation/singapore-offshore-company.htm</t>
  </si>
  <si>
    <t>Myanmar</t>
  </si>
  <si>
    <t xml:space="preserve">As not all local Hong Kong companies are well-versed with international trade, we encourage our Clients to consistently use and sign contracts of service. </t>
  </si>
  <si>
    <t>healyconsultants.com/company-incorporation/new-zealand-company-formation.html</t>
  </si>
  <si>
    <t>healyconsultants.com/company-incorporation/IndiaCompanyFormation.html</t>
  </si>
  <si>
    <t>healyconsultants.com/banking-services/offshore-bank-accounts.html</t>
  </si>
  <si>
    <t>healyconsultants.com/company-incorporation/dubai-offshore-company.htm</t>
  </si>
  <si>
    <t>healyconsultants.com/company-incorporation/tax-planning-in-singapore.htm</t>
  </si>
  <si>
    <t>Qatar</t>
  </si>
  <si>
    <t>healyconsultants.com Inbound Links</t>
    <phoneticPr fontId="3" type="noConversion"/>
  </si>
  <si>
    <t>healyconsultants.com Internal Links</t>
    <phoneticPr fontId="3" type="noConversion"/>
  </si>
  <si>
    <t>25/5/2009</t>
  </si>
  <si>
    <t xml:space="preserve">18/5/2009 </t>
  </si>
  <si>
    <t>27/4/2009</t>
  </si>
  <si>
    <t>20/4/2009</t>
  </si>
  <si>
    <t>13/4/2009</t>
  </si>
  <si>
    <t>30/3/2009</t>
  </si>
  <si>
    <t>23/3/2009</t>
  </si>
  <si>
    <t>16/3/2009</t>
  </si>
  <si>
    <t>23/2/2009</t>
  </si>
  <si>
    <t>16/2/2009</t>
  </si>
  <si>
    <t>26/1/2009</t>
  </si>
  <si>
    <t>19/1/2009</t>
  </si>
  <si>
    <t>Ending</t>
  </si>
  <si>
    <t>Starting</t>
  </si>
  <si>
    <t>25/11/2010</t>
  </si>
  <si>
    <t>19/11/2010</t>
  </si>
  <si>
    <t>18/11/2010</t>
  </si>
  <si>
    <t>25/3/10</t>
    <phoneticPr fontId="15" type="noConversion"/>
  </si>
  <si>
    <t>26/3/2010</t>
  </si>
  <si>
    <t>19/3/2010</t>
  </si>
  <si>
    <t>18/3/2010</t>
  </si>
  <si>
    <t>26/2/2010</t>
  </si>
  <si>
    <t>25/2/2010</t>
  </si>
  <si>
    <t>19/2/2010</t>
  </si>
  <si>
    <t>18/2/2010</t>
  </si>
  <si>
    <t>29/1/2010</t>
  </si>
  <si>
    <t>28/1/2010</t>
  </si>
  <si>
    <t>http://www.healyconsultants.com/company-incorporation/myanmar-company-formation.html</t>
  </si>
  <si>
    <t>BLOG / SOCIAL MEDIA</t>
    <phoneticPr fontId="3" type="noConversion"/>
  </si>
  <si>
    <t>TITLE</t>
    <phoneticPr fontId="3" type="noConversion"/>
  </si>
  <si>
    <t>POSTED</t>
    <phoneticPr fontId="3" type="noConversion"/>
  </si>
  <si>
    <t>MEDIUM</t>
    <phoneticPr fontId="3" type="noConversion"/>
  </si>
  <si>
    <t>Blog</t>
    <phoneticPr fontId="3" type="noConversion"/>
  </si>
  <si>
    <t>Twitter</t>
    <phoneticPr fontId="3" type="noConversion"/>
  </si>
  <si>
    <t>Facebook</t>
    <phoneticPr fontId="3" type="noConversion"/>
  </si>
  <si>
    <t>Google+</t>
    <phoneticPr fontId="3" type="noConversion"/>
  </si>
  <si>
    <t>Linkedin</t>
    <phoneticPr fontId="3" type="noConversion"/>
  </si>
  <si>
    <t>healyconsultants.com/company-incorporation/dubai-llc.html</t>
  </si>
  <si>
    <t>healyconsultants.com/company-incorporation/dubai-company-formation.html</t>
  </si>
  <si>
    <t>healyconsultants.com/asiapac-incorporation2.html</t>
  </si>
  <si>
    <t>healyconsultants.com/our-firm.html</t>
  </si>
  <si>
    <t>healyconsultants.com/company-incorporation/hong-kong-company-formation.html</t>
  </si>
  <si>
    <t>healyconsultants.com/company-incorporation/SaudiArabiaCompanyFormation.html</t>
  </si>
  <si>
    <t>healyconsultants.com/company-incorporation/IndonesiaCompanyFormation.html</t>
  </si>
  <si>
    <t>healyconsultants.com/europe-incorporation.html</t>
  </si>
  <si>
    <t>healyconsultants.com/company-incorporation/set-up-a-company-in-dubai.html</t>
  </si>
  <si>
    <t>http://www.healyconsultants.com/company-incorporation/south-africa-faqs.html</t>
  </si>
  <si>
    <t>http://www.healyconsultants.com/company-incorporation/incorporate-a-company-in-south-africa.html</t>
  </si>
  <si>
    <t xml:space="preserve">http://www.healyconsultants.com/company-incorporation/hong-kong-company-setup.html </t>
  </si>
  <si>
    <t xml:space="preserve">http://www.healyconsultants.com/company-incorporation/hong-kong-brokerage-account.html </t>
  </si>
  <si>
    <t>* based on 10,000 links, external websites to all pages</t>
    <phoneticPr fontId="3" type="noConversion"/>
  </si>
  <si>
    <t>1000+</t>
    <phoneticPr fontId="3" type="noConversion"/>
  </si>
  <si>
    <t>29/3/13</t>
    <phoneticPr fontId="3" type="noConversion"/>
  </si>
  <si>
    <t>25/3/13</t>
    <phoneticPr fontId="3" type="noConversion"/>
  </si>
  <si>
    <t>15/3/13</t>
    <phoneticPr fontId="3" type="noConversion"/>
  </si>
  <si>
    <t>SEOMOZ</t>
    <phoneticPr fontId="3" type="noConversion"/>
  </si>
  <si>
    <t>Week 29</t>
  </si>
  <si>
    <t>Computers</t>
  </si>
  <si>
    <t>optimise computer speed</t>
  </si>
  <si>
    <t>fix old laptop lite</t>
  </si>
  <si>
    <t>donovan</t>
  </si>
  <si>
    <t>Webpages</t>
  </si>
  <si>
    <t>Add paragraphs</t>
  </si>
  <si>
    <t>Singapore</t>
  </si>
  <si>
    <t>Hong Kong</t>
  </si>
  <si>
    <t>HOMEPAGE CHANGES</t>
    <phoneticPr fontId="3" type="noConversion"/>
  </si>
  <si>
    <t>Webpage</t>
    <phoneticPr fontId="3" type="noConversion"/>
  </si>
  <si>
    <t>Webpage</t>
    <phoneticPr fontId="3" type="noConversion"/>
  </si>
  <si>
    <t>Papua New Guinea</t>
    <phoneticPr fontId="3" type="noConversion"/>
  </si>
  <si>
    <t>South Africa</t>
    <phoneticPr fontId="3" type="noConversion"/>
  </si>
  <si>
    <t>France</t>
  </si>
  <si>
    <t>Russia</t>
  </si>
  <si>
    <t>Thailand</t>
  </si>
  <si>
    <t>Vietnam</t>
  </si>
  <si>
    <t>Taiwan</t>
  </si>
  <si>
    <t>Korea</t>
  </si>
  <si>
    <t>India</t>
  </si>
  <si>
    <t>ryan</t>
  </si>
  <si>
    <t>loise</t>
  </si>
  <si>
    <t>karen</t>
  </si>
  <si>
    <t>Asian jurisdiction</t>
  </si>
  <si>
    <t>Guio</t>
  </si>
  <si>
    <t>Links</t>
    <phoneticPr fontId="3" type="noConversion"/>
  </si>
  <si>
    <t>Domains</t>
    <phoneticPr fontId="3" type="noConversion"/>
  </si>
  <si>
    <t>18/2/11</t>
    <phoneticPr fontId="15" type="noConversion"/>
  </si>
  <si>
    <t>24/2/11</t>
    <phoneticPr fontId="15" type="noConversion"/>
  </si>
  <si>
    <t>25/2/11</t>
    <phoneticPr fontId="15" type="noConversion"/>
  </si>
  <si>
    <t>17/3/11</t>
    <phoneticPr fontId="15" type="noConversion"/>
  </si>
  <si>
    <t>18/3/11</t>
    <phoneticPr fontId="15" type="noConversion"/>
  </si>
  <si>
    <t>24/3/11</t>
    <phoneticPr fontId="15" type="noConversion"/>
  </si>
  <si>
    <t>25/3/11</t>
    <phoneticPr fontId="15" type="noConversion"/>
  </si>
  <si>
    <t>New format</t>
  </si>
  <si>
    <t>Homepage</t>
  </si>
  <si>
    <t>Revise existing formats</t>
  </si>
  <si>
    <t>New jurisdiction</t>
  </si>
  <si>
    <t>Website Traffic Data - Overall</t>
    <phoneticPr fontId="3" type="noConversion"/>
  </si>
  <si>
    <t xml:space="preserve"> Month</t>
    <phoneticPr fontId="3" type="noConversion"/>
  </si>
  <si>
    <t>Page Views</t>
    <phoneticPr fontId="15" type="noConversion"/>
  </si>
  <si>
    <t>Jan 09</t>
    <phoneticPr fontId="3" type="noConversion"/>
  </si>
  <si>
    <t>Feb</t>
    <phoneticPr fontId="3" type="noConversion"/>
  </si>
  <si>
    <t>Mar</t>
    <phoneticPr fontId="3" type="noConversion"/>
  </si>
  <si>
    <t>Apr</t>
    <phoneticPr fontId="3" type="noConversion"/>
  </si>
  <si>
    <t>May</t>
    <phoneticPr fontId="3" type="noConversion"/>
  </si>
  <si>
    <t>Jun</t>
    <phoneticPr fontId="3" type="noConversion"/>
  </si>
  <si>
    <t>Jul</t>
    <phoneticPr fontId="3" type="noConversion"/>
  </si>
  <si>
    <t>Aug</t>
    <phoneticPr fontId="3" type="noConversion"/>
  </si>
  <si>
    <t>Month</t>
    <phoneticPr fontId="3" type="noConversion"/>
  </si>
  <si>
    <t>Unique Visits</t>
    <phoneticPr fontId="3" type="noConversion"/>
  </si>
  <si>
    <t>Page Views</t>
    <phoneticPr fontId="3" type="noConversion"/>
  </si>
  <si>
    <t>Jan 09</t>
    <phoneticPr fontId="3" type="noConversion"/>
  </si>
  <si>
    <t>Feb</t>
    <phoneticPr fontId="3" type="noConversion"/>
  </si>
  <si>
    <t>Mar</t>
    <phoneticPr fontId="3" type="noConversion"/>
  </si>
  <si>
    <t>Sept</t>
    <phoneticPr fontId="3" type="noConversion"/>
  </si>
  <si>
    <t>Oct</t>
    <phoneticPr fontId="3" type="noConversion"/>
  </si>
  <si>
    <t>Sept</t>
    <phoneticPr fontId="3" type="noConversion"/>
  </si>
  <si>
    <t>Nov</t>
    <phoneticPr fontId="3" type="noConversion"/>
  </si>
  <si>
    <t>Dec</t>
    <phoneticPr fontId="3" type="noConversion"/>
  </si>
  <si>
    <t>Jan 10</t>
    <phoneticPr fontId="3" type="noConversion"/>
  </si>
  <si>
    <t>Jan 11</t>
    <phoneticPr fontId="3" type="noConversion"/>
  </si>
  <si>
    <t>Feb</t>
  </si>
  <si>
    <t>Apr</t>
  </si>
  <si>
    <t xml:space="preserve">http://www.healyconsultants.com/company-incorporation/singapore-faqs.html </t>
  </si>
  <si>
    <t xml:space="preserve">http://www.healyconsultants.com/company-incorporation/hong-kong-faqs.html </t>
  </si>
  <si>
    <t>22/1/2010</t>
  </si>
  <si>
    <t>21/1/2010</t>
  </si>
  <si>
    <t>15/1/2010</t>
  </si>
  <si>
    <t>14/1/2010</t>
  </si>
  <si>
    <t>31/12/2009</t>
  </si>
  <si>
    <t>25/12/2009</t>
  </si>
  <si>
    <t>24/12/2009</t>
  </si>
  <si>
    <t>18/12/2009</t>
  </si>
  <si>
    <t>17/12/2009</t>
  </si>
  <si>
    <t>27/11/2009</t>
  </si>
  <si>
    <t>26/11/2009</t>
  </si>
  <si>
    <t>20/11/2009</t>
  </si>
  <si>
    <t>19/11/2009</t>
  </si>
  <si>
    <t>13/11/2009</t>
  </si>
  <si>
    <t>30/10/09</t>
  </si>
  <si>
    <t>29/10/09</t>
  </si>
  <si>
    <t>23/10/09</t>
  </si>
  <si>
    <t>22/10/09</t>
  </si>
  <si>
    <t>16/10/09</t>
  </si>
  <si>
    <t>28/9/09</t>
  </si>
  <si>
    <t>21/9/2009</t>
  </si>
  <si>
    <t>14/9/2009</t>
  </si>
  <si>
    <t>31/8/2009</t>
  </si>
  <si>
    <t>24/8/2009</t>
  </si>
  <si>
    <t>17/8/2009</t>
  </si>
  <si>
    <t>27/7/2009</t>
  </si>
  <si>
    <t>20/7/2009</t>
  </si>
  <si>
    <t>13/7/2009</t>
  </si>
  <si>
    <t>29/6/2009</t>
  </si>
  <si>
    <t>22/6/2009</t>
  </si>
  <si>
    <t>15/6/2009</t>
  </si>
  <si>
    <t>TARGETED TOPIC</t>
    <phoneticPr fontId="3" type="noConversion"/>
  </si>
  <si>
    <t>Sth Africa</t>
    <phoneticPr fontId="3" type="noConversion"/>
  </si>
  <si>
    <t>Healy Highlight - South Africa Company Registration</t>
    <phoneticPr fontId="3" type="noConversion"/>
  </si>
  <si>
    <t>Doing Business in ……….success tips</t>
    <phoneticPr fontId="3" type="noConversion"/>
  </si>
  <si>
    <t>Page Deletion / Redirect</t>
    <phoneticPr fontId="3" type="noConversion"/>
  </si>
  <si>
    <t>Sth Africa</t>
    <phoneticPr fontId="3" type="noConversion"/>
  </si>
  <si>
    <t xml:space="preserve">http://www.healyconsultants.com/company-incorporation/singapore-business-culture.htm </t>
  </si>
  <si>
    <t>Hong Kong</t>
    <phoneticPr fontId="3" type="noConversion"/>
  </si>
  <si>
    <t>15/4/11</t>
    <phoneticPr fontId="15" type="noConversion"/>
  </si>
  <si>
    <t>21/4/11</t>
    <phoneticPr fontId="15" type="noConversion"/>
  </si>
  <si>
    <t>22/4/11</t>
    <phoneticPr fontId="15" type="noConversion"/>
  </si>
  <si>
    <t>28/4/11</t>
    <phoneticPr fontId="15" type="noConversion"/>
  </si>
  <si>
    <t>29/4/11</t>
    <phoneticPr fontId="15" type="noConversion"/>
  </si>
  <si>
    <t>13/5/11</t>
    <phoneticPr fontId="15" type="noConversion"/>
  </si>
  <si>
    <t>19/5/11</t>
    <phoneticPr fontId="15" type="noConversion"/>
  </si>
  <si>
    <t>20/5/11</t>
    <phoneticPr fontId="15" type="noConversion"/>
  </si>
  <si>
    <t>26/5/11</t>
    <phoneticPr fontId="15" type="noConversion"/>
  </si>
  <si>
    <t>27/5/11</t>
    <phoneticPr fontId="15" type="noConversion"/>
  </si>
  <si>
    <t>16/6/11</t>
    <phoneticPr fontId="15" type="noConversion"/>
  </si>
  <si>
    <t>17/6/11</t>
    <phoneticPr fontId="15" type="noConversion"/>
  </si>
  <si>
    <t>23/6/11</t>
    <phoneticPr fontId="15" type="noConversion"/>
  </si>
  <si>
    <t>24/6/11</t>
    <phoneticPr fontId="15" type="noConversion"/>
  </si>
  <si>
    <t>30/6/11</t>
    <phoneticPr fontId="15" type="noConversion"/>
  </si>
  <si>
    <t>Jun</t>
    <phoneticPr fontId="3" type="noConversion"/>
  </si>
  <si>
    <t>14/7/11</t>
    <phoneticPr fontId="15" type="noConversion"/>
  </si>
  <si>
    <t>15/7/11</t>
    <phoneticPr fontId="15" type="noConversion"/>
  </si>
  <si>
    <t>21/7/11</t>
    <phoneticPr fontId="15" type="noConversion"/>
  </si>
  <si>
    <t>22/7/11</t>
    <phoneticPr fontId="15" type="noConversion"/>
  </si>
  <si>
    <t>28/7/11</t>
    <phoneticPr fontId="15" type="noConversion"/>
  </si>
  <si>
    <t>29/7/11</t>
    <phoneticPr fontId="15" type="noConversion"/>
  </si>
  <si>
    <t>18/8/11</t>
    <phoneticPr fontId="15" type="noConversion"/>
  </si>
  <si>
    <t>19/8/11</t>
    <phoneticPr fontId="15" type="noConversion"/>
  </si>
  <si>
    <t>25/8/11</t>
    <phoneticPr fontId="15" type="noConversion"/>
  </si>
  <si>
    <t>26/8/11</t>
    <phoneticPr fontId="15" type="noConversion"/>
  </si>
  <si>
    <t>Aug</t>
    <phoneticPr fontId="3" type="noConversion"/>
  </si>
  <si>
    <t>15/9/11</t>
    <phoneticPr fontId="15" type="noConversion"/>
  </si>
  <si>
    <t>16/9/11</t>
    <phoneticPr fontId="15" type="noConversion"/>
  </si>
  <si>
    <t>22/9/11</t>
    <phoneticPr fontId="15" type="noConversion"/>
  </si>
  <si>
    <t>23/9/11</t>
    <phoneticPr fontId="15" type="noConversion"/>
  </si>
  <si>
    <t>29/9/11</t>
    <phoneticPr fontId="15" type="noConversion"/>
  </si>
  <si>
    <t>30/9/11</t>
    <phoneticPr fontId="15" type="noConversion"/>
  </si>
  <si>
    <t>13/10/11</t>
    <phoneticPr fontId="15" type="noConversion"/>
  </si>
  <si>
    <t>14/10/11</t>
    <phoneticPr fontId="15" type="noConversion"/>
  </si>
  <si>
    <t>20/10/11</t>
    <phoneticPr fontId="15" type="noConversion"/>
  </si>
  <si>
    <t>21/10/11</t>
    <phoneticPr fontId="15" type="noConversion"/>
  </si>
  <si>
    <t>27/10/11</t>
    <phoneticPr fontId="15" type="noConversion"/>
  </si>
  <si>
    <t>28/10/11</t>
    <phoneticPr fontId="15" type="noConversion"/>
  </si>
  <si>
    <t>Oct</t>
    <phoneticPr fontId="3" type="noConversion"/>
  </si>
  <si>
    <t>17/11/11</t>
    <phoneticPr fontId="15" type="noConversion"/>
  </si>
  <si>
    <t>18/11/11</t>
    <phoneticPr fontId="15" type="noConversion"/>
  </si>
  <si>
    <t>24/11/11</t>
    <phoneticPr fontId="15" type="noConversion"/>
  </si>
  <si>
    <t>25/11/11</t>
    <phoneticPr fontId="15" type="noConversion"/>
  </si>
  <si>
    <t>Nov</t>
    <phoneticPr fontId="3" type="noConversion"/>
  </si>
  <si>
    <t>Security</t>
  </si>
  <si>
    <t>Week 22</t>
  </si>
  <si>
    <t>26/11/2010</t>
    <phoneticPr fontId="15" type="noConversion"/>
  </si>
  <si>
    <t>Nov</t>
    <phoneticPr fontId="3" type="noConversion"/>
  </si>
  <si>
    <t>16/12/10</t>
    <phoneticPr fontId="15" type="noConversion"/>
  </si>
  <si>
    <t>17/12/2010</t>
    <phoneticPr fontId="15" type="noConversion"/>
  </si>
  <si>
    <t>23/12/10</t>
    <phoneticPr fontId="15" type="noConversion"/>
  </si>
  <si>
    <t>20/1/11</t>
    <phoneticPr fontId="15" type="noConversion"/>
  </si>
  <si>
    <t>21/1/11</t>
    <phoneticPr fontId="15" type="noConversion"/>
  </si>
  <si>
    <t>27/1/11</t>
    <phoneticPr fontId="15" type="noConversion"/>
  </si>
  <si>
    <t>28/1/11</t>
    <phoneticPr fontId="15" type="noConversion"/>
  </si>
  <si>
    <t>Jan 11</t>
    <phoneticPr fontId="3" type="noConversion"/>
  </si>
  <si>
    <t>17/2/11</t>
    <phoneticPr fontId="15" type="noConversion"/>
  </si>
  <si>
    <t>13/9/12</t>
    <phoneticPr fontId="15" type="noConversion"/>
  </si>
  <si>
    <t>14/9/12</t>
    <phoneticPr fontId="15" type="noConversion"/>
  </si>
  <si>
    <t>20/9/12</t>
    <phoneticPr fontId="15" type="noConversion"/>
  </si>
  <si>
    <t>21/9/12</t>
    <phoneticPr fontId="15" type="noConversion"/>
  </si>
  <si>
    <t>27/9/12</t>
    <phoneticPr fontId="15" type="noConversion"/>
  </si>
  <si>
    <t>28/9/12</t>
    <phoneticPr fontId="15" type="noConversion"/>
  </si>
  <si>
    <t>18/12/12</t>
    <phoneticPr fontId="15" type="noConversion"/>
  </si>
  <si>
    <t>19/10/12</t>
    <phoneticPr fontId="15" type="noConversion"/>
  </si>
  <si>
    <t>25/10/12</t>
    <phoneticPr fontId="15" type="noConversion"/>
  </si>
  <si>
    <t>26/10/12</t>
    <phoneticPr fontId="15" type="noConversion"/>
  </si>
  <si>
    <t>Oct</t>
    <phoneticPr fontId="3" type="noConversion"/>
  </si>
  <si>
    <t>15/11/12</t>
    <phoneticPr fontId="15" type="noConversion"/>
  </si>
  <si>
    <t>16/11/12</t>
    <phoneticPr fontId="15" type="noConversion"/>
  </si>
  <si>
    <t>22/11/12</t>
    <phoneticPr fontId="15" type="noConversion"/>
  </si>
  <si>
    <t>23/11/12</t>
    <phoneticPr fontId="15" type="noConversion"/>
  </si>
  <si>
    <t>29/11/12</t>
    <phoneticPr fontId="15" type="noConversion"/>
  </si>
  <si>
    <t>30/11/12</t>
    <phoneticPr fontId="15" type="noConversion"/>
  </si>
  <si>
    <t>13/12/12</t>
    <phoneticPr fontId="15" type="noConversion"/>
  </si>
  <si>
    <t>14/12/12</t>
    <phoneticPr fontId="15" type="noConversion"/>
  </si>
  <si>
    <t>20/12/12</t>
    <phoneticPr fontId="15" type="noConversion"/>
  </si>
  <si>
    <t>21/12/12</t>
    <phoneticPr fontId="15" type="noConversion"/>
  </si>
  <si>
    <t>27/12/12</t>
    <phoneticPr fontId="15" type="noConversion"/>
  </si>
  <si>
    <t>28/12/12</t>
    <phoneticPr fontId="15" type="noConversion"/>
  </si>
  <si>
    <t>17/1/13</t>
    <phoneticPr fontId="15" type="noConversion"/>
  </si>
  <si>
    <t>18/1/13</t>
    <phoneticPr fontId="15" type="noConversion"/>
  </si>
  <si>
    <t>24/1/13</t>
    <phoneticPr fontId="15" type="noConversion"/>
  </si>
  <si>
    <t>25/1/13</t>
    <phoneticPr fontId="15" type="noConversion"/>
  </si>
  <si>
    <t>31/1/13</t>
    <phoneticPr fontId="15" type="noConversion"/>
  </si>
  <si>
    <t>Jan 13</t>
    <phoneticPr fontId="3" type="noConversion"/>
  </si>
  <si>
    <t>14/2/13</t>
    <phoneticPr fontId="15" type="noConversion"/>
  </si>
  <si>
    <t>15/2/13</t>
    <phoneticPr fontId="15" type="noConversion"/>
  </si>
  <si>
    <t>21/2/13</t>
    <phoneticPr fontId="15" type="noConversion"/>
  </si>
  <si>
    <t>22/2/13</t>
    <phoneticPr fontId="15" type="noConversion"/>
  </si>
  <si>
    <t>28/2/13</t>
    <phoneticPr fontId="15" type="noConversion"/>
  </si>
  <si>
    <t>Feb</t>
    <phoneticPr fontId="3" type="noConversion"/>
  </si>
  <si>
    <t>14/3/13</t>
    <phoneticPr fontId="15" type="noConversion"/>
  </si>
  <si>
    <t>15/3/13</t>
    <phoneticPr fontId="15" type="noConversion"/>
  </si>
  <si>
    <t>21/3/13</t>
    <phoneticPr fontId="15" type="noConversion"/>
  </si>
  <si>
    <t>22/3/13</t>
    <phoneticPr fontId="15" type="noConversion"/>
  </si>
  <si>
    <t>28/3/13</t>
    <phoneticPr fontId="15" type="noConversion"/>
  </si>
  <si>
    <t>29/3/13</t>
    <phoneticPr fontId="15" type="noConversion"/>
  </si>
  <si>
    <t>Mar</t>
    <phoneticPr fontId="3" type="noConversion"/>
  </si>
  <si>
    <t>1000+</t>
    <phoneticPr fontId="3" type="noConversion"/>
  </si>
  <si>
    <t>16/12/11</t>
    <phoneticPr fontId="15" type="noConversion"/>
  </si>
  <si>
    <t>May</t>
  </si>
  <si>
    <t>Jul</t>
  </si>
  <si>
    <t>15/4/2010</t>
    <phoneticPr fontId="15" type="noConversion"/>
  </si>
  <si>
    <t>16/4/2010</t>
    <phoneticPr fontId="15" type="noConversion"/>
  </si>
  <si>
    <t>22/4/2010</t>
    <phoneticPr fontId="15" type="noConversion"/>
  </si>
  <si>
    <t>Sept</t>
  </si>
  <si>
    <t>23/4/2010</t>
    <phoneticPr fontId="15" type="noConversion"/>
  </si>
  <si>
    <t>29/4/2010</t>
    <phoneticPr fontId="15" type="noConversion"/>
  </si>
  <si>
    <t>30/4/2010</t>
    <phoneticPr fontId="15" type="noConversion"/>
  </si>
  <si>
    <t>13/5/2010</t>
    <phoneticPr fontId="15" type="noConversion"/>
  </si>
  <si>
    <t>Dec</t>
  </si>
  <si>
    <t>14/5/2010</t>
    <phoneticPr fontId="15" type="noConversion"/>
  </si>
  <si>
    <t>20/5/2010</t>
    <phoneticPr fontId="15" type="noConversion"/>
  </si>
  <si>
    <t>Jan 12</t>
    <phoneticPr fontId="3" type="noConversion"/>
  </si>
  <si>
    <t>21/5/2010</t>
    <phoneticPr fontId="15" type="noConversion"/>
  </si>
  <si>
    <t>27/5/2010</t>
    <phoneticPr fontId="15" type="noConversion"/>
  </si>
  <si>
    <t>28/5/2010</t>
    <phoneticPr fontId="15" type="noConversion"/>
  </si>
  <si>
    <t>Mar</t>
  </si>
  <si>
    <t>17/6/10</t>
    <phoneticPr fontId="15" type="noConversion"/>
  </si>
  <si>
    <t xml:space="preserve">http://www.healyconsultants.com/company-incorporation/SingaporeInterestingInformation.html </t>
  </si>
  <si>
    <t xml:space="preserve">http://www.healyconsultants.com/company-incorporation/singapore-property.html </t>
  </si>
  <si>
    <t xml:space="preserve">http://www.healyconsultants.com/banking-services/Singapore-brokerage-accounts.html </t>
  </si>
  <si>
    <t>24/12/10</t>
    <phoneticPr fontId="15" type="noConversion"/>
  </si>
  <si>
    <t>30/12/10</t>
    <phoneticPr fontId="15" type="noConversion"/>
  </si>
  <si>
    <t>31/12/10</t>
    <phoneticPr fontId="15" type="noConversion"/>
  </si>
  <si>
    <t>Dec</t>
    <phoneticPr fontId="3" type="noConversion"/>
  </si>
  <si>
    <t>13/1/11</t>
    <phoneticPr fontId="15" type="noConversion"/>
  </si>
  <si>
    <t>14/1/11</t>
    <phoneticPr fontId="15" type="noConversion"/>
  </si>
  <si>
    <t>Singapore</t>
    <phoneticPr fontId="3" type="noConversion"/>
  </si>
  <si>
    <t xml:space="preserve">http://www.healyconsultants.com/company-incorporation/singapore-company-set-up.html </t>
  </si>
  <si>
    <t>22/12/11</t>
    <phoneticPr fontId="15" type="noConversion"/>
  </si>
  <si>
    <t>23/12/11</t>
    <phoneticPr fontId="15" type="noConversion"/>
  </si>
  <si>
    <t>29/12/11</t>
    <phoneticPr fontId="15" type="noConversion"/>
  </si>
  <si>
    <t>30/12/11</t>
    <phoneticPr fontId="15" type="noConversion"/>
  </si>
  <si>
    <t>13/1/12</t>
    <phoneticPr fontId="15" type="noConversion"/>
  </si>
  <si>
    <t>19/1/12</t>
    <phoneticPr fontId="15" type="noConversion"/>
  </si>
  <si>
    <t>20/1/12</t>
    <phoneticPr fontId="15" type="noConversion"/>
  </si>
  <si>
    <t>26/1/12</t>
    <phoneticPr fontId="15" type="noConversion"/>
  </si>
  <si>
    <t>27/1/12</t>
    <phoneticPr fontId="15" type="noConversion"/>
  </si>
  <si>
    <t>16/2/12</t>
    <phoneticPr fontId="15" type="noConversion"/>
  </si>
  <si>
    <t>17/2/12</t>
    <phoneticPr fontId="15" type="noConversion"/>
  </si>
  <si>
    <t>23/2/12</t>
    <phoneticPr fontId="15" type="noConversion"/>
  </si>
  <si>
    <t>24/2/12</t>
    <phoneticPr fontId="15" type="noConversion"/>
  </si>
  <si>
    <t>15/3/12</t>
    <phoneticPr fontId="15" type="noConversion"/>
  </si>
  <si>
    <t>22/3/12</t>
    <phoneticPr fontId="15" type="noConversion"/>
  </si>
  <si>
    <t>23/3/12</t>
    <phoneticPr fontId="15" type="noConversion"/>
  </si>
  <si>
    <t>29/3/12</t>
    <phoneticPr fontId="15" type="noConversion"/>
  </si>
  <si>
    <t>30/3/12</t>
    <phoneticPr fontId="15" type="noConversion"/>
  </si>
  <si>
    <t>13/4/12</t>
    <phoneticPr fontId="15" type="noConversion"/>
  </si>
  <si>
    <t>19/4/12</t>
    <phoneticPr fontId="15" type="noConversion"/>
  </si>
  <si>
    <t>20/4/12</t>
    <phoneticPr fontId="15" type="noConversion"/>
  </si>
  <si>
    <t>26/04/12</t>
    <phoneticPr fontId="15" type="noConversion"/>
  </si>
  <si>
    <t>27/4/12</t>
    <phoneticPr fontId="15" type="noConversion"/>
  </si>
  <si>
    <t>17/5/12</t>
    <phoneticPr fontId="15" type="noConversion"/>
  </si>
  <si>
    <t>18/5/12</t>
    <phoneticPr fontId="15" type="noConversion"/>
  </si>
  <si>
    <t>24/5/12</t>
    <phoneticPr fontId="15" type="noConversion"/>
  </si>
  <si>
    <t>25/5/12</t>
    <phoneticPr fontId="15" type="noConversion"/>
  </si>
  <si>
    <t>31/5/12</t>
    <phoneticPr fontId="15" type="noConversion"/>
  </si>
  <si>
    <t>14/6/12</t>
    <phoneticPr fontId="15" type="noConversion"/>
  </si>
  <si>
    <t>15/6/12</t>
    <phoneticPr fontId="15" type="noConversion"/>
  </si>
  <si>
    <t>21/6/12</t>
    <phoneticPr fontId="15" type="noConversion"/>
  </si>
  <si>
    <t>22/6/12</t>
    <phoneticPr fontId="15" type="noConversion"/>
  </si>
  <si>
    <t>28/6/12</t>
    <phoneticPr fontId="15" type="noConversion"/>
  </si>
  <si>
    <t>29/6/12</t>
    <phoneticPr fontId="15" type="noConversion"/>
  </si>
  <si>
    <t>13/7/12</t>
    <phoneticPr fontId="15" type="noConversion"/>
  </si>
  <si>
    <t>19/7/12</t>
    <phoneticPr fontId="15" type="noConversion"/>
  </si>
  <si>
    <t>20/7/12</t>
    <phoneticPr fontId="15" type="noConversion"/>
  </si>
  <si>
    <t>26/7/12</t>
    <phoneticPr fontId="15" type="noConversion"/>
  </si>
  <si>
    <t>27/7/12</t>
    <phoneticPr fontId="15" type="noConversion"/>
  </si>
  <si>
    <t>16/8/12</t>
    <phoneticPr fontId="15" type="noConversion"/>
  </si>
  <si>
    <t>17/8/12</t>
    <phoneticPr fontId="15" type="noConversion"/>
  </si>
  <si>
    <t>23/8/12</t>
    <phoneticPr fontId="15" type="noConversion"/>
  </si>
  <si>
    <t>24/8/12</t>
    <phoneticPr fontId="15" type="noConversion"/>
  </si>
  <si>
    <t>30/8/12</t>
    <phoneticPr fontId="15" type="noConversion"/>
  </si>
  <si>
    <t>31/8/12</t>
    <phoneticPr fontId="15" type="noConversion"/>
  </si>
  <si>
    <t>31/3/11</t>
    <phoneticPr fontId="15" type="noConversion"/>
  </si>
  <si>
    <t>Mar</t>
    <phoneticPr fontId="3" type="noConversion"/>
  </si>
  <si>
    <t>14/4/11</t>
    <phoneticPr fontId="15" type="noConversion"/>
  </si>
  <si>
    <t>19/4/13</t>
    <phoneticPr fontId="3" type="noConversion"/>
  </si>
  <si>
    <t>1000+</t>
    <phoneticPr fontId="3" type="noConversion"/>
  </si>
  <si>
    <t>18/4/13</t>
    <phoneticPr fontId="3" type="noConversion"/>
  </si>
  <si>
    <t>15/12/11</t>
    <phoneticPr fontId="15" type="noConversion"/>
  </si>
  <si>
    <t>18/6/10</t>
    <phoneticPr fontId="15" type="noConversion"/>
  </si>
  <si>
    <t>24/6/10</t>
    <phoneticPr fontId="15" type="noConversion"/>
  </si>
  <si>
    <t>Jun</t>
  </si>
  <si>
    <t>25/6/10</t>
    <phoneticPr fontId="15" type="noConversion"/>
  </si>
  <si>
    <t>Aug</t>
  </si>
  <si>
    <t>15/7/10</t>
    <phoneticPr fontId="15" type="noConversion"/>
  </si>
  <si>
    <t>16/7/10</t>
    <phoneticPr fontId="15" type="noConversion"/>
  </si>
  <si>
    <t>22/7/10</t>
    <phoneticPr fontId="15" type="noConversion"/>
  </si>
  <si>
    <t>23/7/10</t>
    <phoneticPr fontId="15" type="noConversion"/>
  </si>
  <si>
    <t>29/7/10</t>
    <phoneticPr fontId="15" type="noConversion"/>
  </si>
  <si>
    <t>Nov</t>
  </si>
  <si>
    <t>30/7/10</t>
    <phoneticPr fontId="15" type="noConversion"/>
  </si>
  <si>
    <t>Jan 13</t>
    <phoneticPr fontId="3" type="noConversion"/>
  </si>
  <si>
    <t>13/8/10</t>
    <phoneticPr fontId="15" type="noConversion"/>
  </si>
  <si>
    <t>19/8/10</t>
    <phoneticPr fontId="15" type="noConversion"/>
  </si>
  <si>
    <t>20/8/10</t>
    <phoneticPr fontId="15" type="noConversion"/>
  </si>
  <si>
    <t>26/8/10</t>
    <phoneticPr fontId="15" type="noConversion"/>
  </si>
  <si>
    <t>27/8/10</t>
    <phoneticPr fontId="15" type="noConversion"/>
  </si>
  <si>
    <t>16/9/10</t>
    <phoneticPr fontId="15" type="noConversion"/>
  </si>
  <si>
    <t>17/9/10</t>
    <phoneticPr fontId="15" type="noConversion"/>
  </si>
  <si>
    <t>23/9/10</t>
    <phoneticPr fontId="15" type="noConversion"/>
  </si>
  <si>
    <t>24/9/10</t>
    <phoneticPr fontId="15" type="noConversion"/>
  </si>
  <si>
    <t>30/9/10</t>
    <phoneticPr fontId="15" type="noConversion"/>
  </si>
  <si>
    <t>Sept</t>
    <phoneticPr fontId="3" type="noConversion"/>
  </si>
  <si>
    <t>14/10/10</t>
    <phoneticPr fontId="15" type="noConversion"/>
  </si>
  <si>
    <t>15/10/10</t>
    <phoneticPr fontId="15" type="noConversion"/>
  </si>
  <si>
    <t>21/10/10</t>
    <phoneticPr fontId="15" type="noConversion"/>
  </si>
  <si>
    <t>22/10/10</t>
    <phoneticPr fontId="15" type="noConversion"/>
  </si>
  <si>
    <t>28/10/10</t>
    <phoneticPr fontId="15" type="noConversion"/>
  </si>
  <si>
    <t>29/10/10</t>
    <phoneticPr fontId="15" type="noConversion"/>
  </si>
  <si>
    <t>Oct</t>
    <phoneticPr fontId="3" type="noConversion"/>
  </si>
  <si>
    <t>cannot copy pages</t>
  </si>
  <si>
    <t>y</t>
  </si>
  <si>
    <t>Google</t>
  </si>
  <si>
    <t xml:space="preserve">Keyword </t>
  </si>
  <si>
    <t>density</t>
  </si>
  <si>
    <t>Soc media</t>
  </si>
  <si>
    <t>linx</t>
  </si>
  <si>
    <t xml:space="preserve">Eliminate </t>
  </si>
  <si>
    <t>Add</t>
  </si>
  <si>
    <t>images</t>
  </si>
  <si>
    <t>Split out</t>
  </si>
  <si>
    <t>sub pages</t>
  </si>
  <si>
    <t>Check</t>
  </si>
  <si>
    <t>metatags</t>
  </si>
  <si>
    <t>duplicate content</t>
  </si>
  <si>
    <t>pargraphs</t>
  </si>
  <si>
    <t>Links to</t>
  </si>
  <si>
    <t>external websites</t>
  </si>
  <si>
    <t>Bad links</t>
  </si>
  <si>
    <t>Offshore</t>
  </si>
  <si>
    <t>Abu Dhabi</t>
  </si>
  <si>
    <t>Australia</t>
  </si>
  <si>
    <t>China</t>
  </si>
  <si>
    <t>Dubai</t>
  </si>
  <si>
    <t>Indonesia</t>
  </si>
  <si>
    <t>Japan</t>
  </si>
  <si>
    <t>Labuan</t>
  </si>
  <si>
    <t>Luxembourg</t>
  </si>
  <si>
    <t>Marshall Islands</t>
  </si>
  <si>
    <t>Mauritius</t>
  </si>
  <si>
    <t>Philippines</t>
  </si>
  <si>
    <t>Remove</t>
  </si>
  <si>
    <t>canibalising links</t>
  </si>
  <si>
    <t>Malaysia</t>
  </si>
  <si>
    <t>Formation</t>
  </si>
  <si>
    <t>Incorporation</t>
  </si>
  <si>
    <t>Registration</t>
  </si>
  <si>
    <t>Setup</t>
  </si>
  <si>
    <t>Adding</t>
  </si>
  <si>
    <t>quality links</t>
  </si>
  <si>
    <t>checklist</t>
  </si>
  <si>
    <t>Overall</t>
  </si>
  <si>
    <t>&lt;&lt;country 1&gt;&gt;</t>
  </si>
  <si>
    <t>&lt;&lt;country 2&gt;&gt;</t>
  </si>
  <si>
    <t>&lt;&lt;country 3&gt;&gt;</t>
  </si>
  <si>
    <t>&lt;&lt;country 4&gt;&gt;</t>
  </si>
  <si>
    <t>&lt;&lt;country 5&gt;&gt;</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</si>
</sst>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5" x14ac:knownFonts="1">
    <font>
      <sz val="11"/>
      <color theme="1"/>
      <name val="Calibri"/>
      <family val="2"/>
      <scheme val="minor"/>
    </font>
    <font>
      <b/>
      <sz val="11"/>
      <color theme="1"/>
      <name val="Calibri"/>
      <family val="2"/>
      <scheme val="minor"/>
    </font>
    <font>
      <b/>
      <i/>
      <u/>
      <sz val="11"/>
      <color theme="1"/>
      <name val="Calibri"/>
      <family val="2"/>
      <scheme val="minor"/>
    </font>
    <font>
      <sz val="8"/>
      <name val="Verdana"/>
    </font>
    <font>
      <u/>
      <sz val="11"/>
      <color indexed="12"/>
      <name val="Calibri"/>
      <family val="2"/>
    </font>
    <font>
      <b/>
      <sz val="11"/>
      <color indexed="8"/>
      <name val="Calibri"/>
      <family val="2"/>
    </font>
    <font>
      <b/>
      <i/>
      <sz val="11"/>
      <color indexed="8"/>
      <name val="Calibri"/>
    </font>
    <font>
      <b/>
      <u/>
      <sz val="14"/>
      <color indexed="8"/>
      <name val="Calibri"/>
    </font>
    <font>
      <u/>
      <sz val="10"/>
      <name val="Arial"/>
    </font>
    <font>
      <sz val="10"/>
      <name val="Arial"/>
    </font>
    <font>
      <b/>
      <sz val="10"/>
      <name val="Arial"/>
      <family val="2"/>
    </font>
    <font>
      <b/>
      <u/>
      <sz val="10"/>
      <name val="Arial"/>
      <family val="2"/>
    </font>
    <font>
      <b/>
      <u/>
      <sz val="11"/>
      <color indexed="8"/>
      <name val="Calibri"/>
    </font>
    <font>
      <b/>
      <i/>
      <u/>
      <sz val="11"/>
      <color indexed="8"/>
      <name val="Calibri"/>
      <family val="2"/>
    </font>
    <font>
      <u/>
      <sz val="11"/>
      <color theme="11"/>
      <name val="Calibri"/>
      <family val="2"/>
      <scheme val="minor"/>
    </font>
    <font>
      <sz val="11"/>
      <color indexed="8"/>
      <name val="Calibri"/>
      <family val="2"/>
    </font>
    <font>
      <b/>
      <sz val="9"/>
      <color indexed="81"/>
      <name val="Tahoma"/>
      <charset val="1"/>
    </font>
    <font>
      <sz val="9"/>
      <color indexed="81"/>
      <name val="Tahoma"/>
      <charset val="1"/>
    </font>
    <font>
      <b/>
      <sz val="12"/>
      <color theme="1"/>
      <name val="Arial"/>
      <family val="2"/>
    </font>
    <font>
      <sz val="12"/>
      <color theme="1"/>
      <name val="Arial"/>
      <family val="2"/>
    </font>
    <font>
      <b/>
      <i/>
      <sz val="12"/>
      <color indexed="8"/>
      <name val="Arial"/>
      <family val="2"/>
    </font>
    <font>
      <b/>
      <sz val="12"/>
      <color indexed="8"/>
      <name val="Arial"/>
      <family val="2"/>
    </font>
    <font>
      <b/>
      <sz val="12"/>
      <name val="Arial"/>
      <family val="2"/>
    </font>
    <font>
      <sz val="12"/>
      <name val="Arial"/>
      <family val="2"/>
    </font>
    <font>
      <b/>
      <u/>
      <sz val="12"/>
      <color indexed="12"/>
      <name val="Arial"/>
      <family val="2"/>
    </font>
  </fonts>
  <fills count="4">
    <fill>
      <patternFill patternType="none"/>
    </fill>
    <fill>
      <patternFill patternType="gray125"/>
    </fill>
    <fill>
      <patternFill patternType="solid">
        <fgColor indexed="13"/>
        <bgColor indexed="64"/>
      </patternFill>
    </fill>
    <fill>
      <patternFill patternType="solid">
        <fgColor rgb="FFFFFF00"/>
        <bgColor indexed="64"/>
      </patternFill>
    </fill>
  </fills>
  <borders count="2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medium">
        <color auto="1"/>
      </right>
      <top style="medium">
        <color auto="1"/>
      </top>
      <bottom/>
      <diagonal/>
    </border>
    <border>
      <left style="thin">
        <color auto="1"/>
      </left>
      <right/>
      <top/>
      <bottom/>
      <diagonal/>
    </border>
    <border>
      <left/>
      <right style="thin">
        <color auto="1"/>
      </right>
      <top/>
      <bottom/>
      <diagonal/>
    </border>
    <border>
      <left style="thin">
        <color auto="1"/>
      </left>
      <right style="thin">
        <color auto="1"/>
      </right>
      <top/>
      <bottom/>
      <diagonal/>
    </border>
    <border>
      <left style="thin">
        <color auto="1"/>
      </left>
      <right style="thin">
        <color auto="1"/>
      </right>
      <top style="medium">
        <color auto="1"/>
      </top>
      <bottom/>
      <diagonal/>
    </border>
    <border>
      <left style="thin">
        <color auto="1"/>
      </left>
      <right style="thin">
        <color auto="1"/>
      </right>
      <top/>
      <bottom style="medium">
        <color auto="1"/>
      </bottom>
      <diagonal/>
    </border>
    <border>
      <left style="thin">
        <color auto="1"/>
      </left>
      <right/>
      <top style="medium">
        <color auto="1"/>
      </top>
      <bottom/>
      <diagonal/>
    </border>
    <border>
      <left style="thin">
        <color auto="1"/>
      </left>
      <right/>
      <top/>
      <bottom style="medium">
        <color auto="1"/>
      </bottom>
      <diagonal/>
    </border>
    <border>
      <left style="thin">
        <color auto="1"/>
      </left>
      <right style="medium">
        <color auto="1"/>
      </right>
      <top style="medium">
        <color auto="1"/>
      </top>
      <bottom/>
      <diagonal/>
    </border>
    <border>
      <left style="thin">
        <color auto="1"/>
      </left>
      <right style="medium">
        <color auto="1"/>
      </right>
      <top/>
      <bottom/>
      <diagonal/>
    </border>
    <border>
      <left style="thin">
        <color auto="1"/>
      </left>
      <right style="medium">
        <color auto="1"/>
      </right>
      <top/>
      <bottom style="medium">
        <color auto="1"/>
      </bottom>
      <diagonal/>
    </border>
    <border>
      <left style="medium">
        <color auto="1"/>
      </left>
      <right style="thin">
        <color auto="1"/>
      </right>
      <top style="medium">
        <color auto="1"/>
      </top>
      <bottom/>
      <diagonal/>
    </border>
    <border>
      <left style="medium">
        <color auto="1"/>
      </left>
      <right style="thin">
        <color auto="1"/>
      </right>
      <top/>
      <bottom/>
      <diagonal/>
    </border>
    <border>
      <left style="medium">
        <color auto="1"/>
      </left>
      <right style="thin">
        <color auto="1"/>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medium">
        <color auto="1"/>
      </top>
      <bottom/>
      <diagonal/>
    </border>
  </borders>
  <cellStyleXfs count="15">
    <xf numFmtId="0" fontId="0" fillId="0" borderId="0"/>
    <xf numFmtId="0" fontId="4" fillId="0" borderId="0" applyNumberFormat="0" applyFill="0" applyBorder="0" applyAlignment="0" applyProtection="0">
      <alignment vertical="top"/>
      <protection locked="0"/>
    </xf>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cellStyleXfs>
  <cellXfs count="130">
    <xf numFmtId="0" fontId="0" fillId="0" borderId="0" xfId="0"/>
    <xf numFmtId="0" fontId="1" fillId="0" borderId="0" xfId="0" applyFont="1"/>
    <xf numFmtId="0" fontId="2" fillId="0" borderId="0" xfId="0" applyFont="1"/>
    <xf numFmtId="0" fontId="5" fillId="0" borderId="0" xfId="0" applyFont="1"/>
    <xf numFmtId="0" fontId="6" fillId="0" borderId="0" xfId="0" applyFont="1"/>
    <xf numFmtId="0" fontId="0" fillId="0" borderId="0" xfId="0" applyAlignment="1">
      <alignment horizontal="center"/>
    </xf>
    <xf numFmtId="0" fontId="0" fillId="0" borderId="0" xfId="0" quotePrefix="1"/>
    <xf numFmtId="164" fontId="0" fillId="0" borderId="0" xfId="0" applyNumberFormat="1" applyAlignment="1">
      <alignment horizontal="center"/>
    </xf>
    <xf numFmtId="0" fontId="5" fillId="0" borderId="0" xfId="0" applyFont="1" applyAlignment="1">
      <alignment horizontal="center"/>
    </xf>
    <xf numFmtId="14" fontId="5" fillId="0" borderId="0" xfId="0" applyNumberFormat="1" applyFont="1" applyAlignment="1">
      <alignment horizontal="left"/>
    </xf>
    <xf numFmtId="14" fontId="0" fillId="0" borderId="0" xfId="0" applyNumberFormat="1" applyAlignment="1">
      <alignment horizontal="center"/>
    </xf>
    <xf numFmtId="0" fontId="7" fillId="0" borderId="0" xfId="0" applyFont="1"/>
    <xf numFmtId="14" fontId="0" fillId="0" borderId="2" xfId="0" applyNumberFormat="1" applyBorder="1" applyAlignment="1">
      <alignment horizontal="center"/>
    </xf>
    <xf numFmtId="16" fontId="0" fillId="0" borderId="2" xfId="0" applyNumberFormat="1" applyBorder="1" applyAlignment="1">
      <alignment horizontal="center"/>
    </xf>
    <xf numFmtId="0" fontId="8" fillId="0" borderId="2" xfId="0" applyFont="1" applyBorder="1"/>
    <xf numFmtId="0" fontId="0" fillId="0" borderId="3" xfId="0" applyBorder="1"/>
    <xf numFmtId="3" fontId="0" fillId="0" borderId="2" xfId="0" applyNumberFormat="1" applyBorder="1"/>
    <xf numFmtId="3" fontId="0" fillId="0" borderId="3" xfId="0" applyNumberFormat="1" applyBorder="1"/>
    <xf numFmtId="3" fontId="0" fillId="0" borderId="0" xfId="0" applyNumberFormat="1"/>
    <xf numFmtId="0" fontId="0" fillId="0" borderId="2" xfId="0" applyFill="1" applyBorder="1"/>
    <xf numFmtId="0" fontId="0" fillId="0" borderId="3" xfId="0" applyFill="1" applyBorder="1" applyAlignment="1"/>
    <xf numFmtId="0" fontId="0" fillId="0" borderId="2" xfId="0" applyFill="1" applyBorder="1" applyAlignment="1"/>
    <xf numFmtId="14" fontId="9" fillId="0" borderId="2" xfId="0" applyNumberFormat="1" applyFont="1" applyBorder="1" applyAlignment="1">
      <alignment horizontal="center"/>
    </xf>
    <xf numFmtId="0" fontId="9" fillId="0" borderId="2" xfId="0" applyFont="1" applyFill="1" applyBorder="1" applyAlignment="1">
      <alignment horizontal="center"/>
    </xf>
    <xf numFmtId="14" fontId="9" fillId="0" borderId="2" xfId="0" applyNumberFormat="1" applyFont="1" applyFill="1" applyBorder="1" applyAlignment="1">
      <alignment horizontal="center"/>
    </xf>
    <xf numFmtId="0" fontId="9" fillId="0" borderId="2" xfId="0" applyFont="1" applyBorder="1" applyAlignment="1">
      <alignment horizontal="center"/>
    </xf>
    <xf numFmtId="0" fontId="4" fillId="0" borderId="2" xfId="1" applyBorder="1" applyAlignment="1" applyProtection="1"/>
    <xf numFmtId="0" fontId="11" fillId="0" borderId="2" xfId="0" applyFont="1" applyBorder="1" applyAlignment="1">
      <alignment horizontal="center"/>
    </xf>
    <xf numFmtId="0" fontId="11" fillId="0" borderId="2" xfId="0" applyFont="1" applyBorder="1" applyAlignment="1">
      <alignment horizontal="left"/>
    </xf>
    <xf numFmtId="0" fontId="0" fillId="0" borderId="2" xfId="0" applyBorder="1"/>
    <xf numFmtId="0" fontId="0" fillId="0" borderId="2" xfId="0" applyBorder="1" applyAlignment="1">
      <alignment horizontal="center"/>
    </xf>
    <xf numFmtId="0" fontId="5" fillId="0" borderId="2" xfId="0" applyFont="1" applyBorder="1"/>
    <xf numFmtId="0" fontId="5" fillId="0" borderId="2" xfId="0" applyFont="1" applyBorder="1" applyAlignment="1">
      <alignment horizontal="center"/>
    </xf>
    <xf numFmtId="0" fontId="12" fillId="0" borderId="0" xfId="0" applyFont="1"/>
    <xf numFmtId="0" fontId="0" fillId="0" borderId="0" xfId="0" applyAlignment="1">
      <alignment vertical="top" wrapText="1"/>
    </xf>
    <xf numFmtId="0" fontId="6" fillId="0" borderId="0" xfId="0" applyFont="1" applyAlignment="1">
      <alignment horizontal="center"/>
    </xf>
    <xf numFmtId="0" fontId="13" fillId="0" borderId="0" xfId="0" applyFont="1"/>
    <xf numFmtId="16" fontId="0" fillId="0" borderId="0" xfId="0" applyNumberFormat="1" applyAlignment="1">
      <alignment horizontal="center"/>
    </xf>
    <xf numFmtId="0" fontId="0" fillId="0" borderId="0" xfId="0" applyAlignment="1">
      <alignment horizontal="center"/>
    </xf>
    <xf numFmtId="0" fontId="10" fillId="0" borderId="2" xfId="0" applyFont="1" applyBorder="1" applyAlignment="1">
      <alignment horizontal="center" vertical="center"/>
    </xf>
    <xf numFmtId="0" fontId="15" fillId="0" borderId="0" xfId="0" applyFont="1"/>
    <xf numFmtId="0" fontId="6" fillId="2" borderId="0" xfId="0" applyFont="1" applyFill="1"/>
    <xf numFmtId="0" fontId="0" fillId="2" borderId="0" xfId="0" applyFill="1" applyAlignment="1">
      <alignment horizontal="center"/>
    </xf>
    <xf numFmtId="0" fontId="0" fillId="2" borderId="0" xfId="0" applyFill="1"/>
    <xf numFmtId="16" fontId="9" fillId="0" borderId="2" xfId="0" quotePrefix="1" applyNumberFormat="1" applyFont="1" applyBorder="1" applyAlignment="1">
      <alignment horizontal="center"/>
    </xf>
    <xf numFmtId="0" fontId="9" fillId="0" borderId="2" xfId="0" quotePrefix="1" applyFont="1" applyBorder="1" applyAlignment="1">
      <alignment horizontal="center"/>
    </xf>
    <xf numFmtId="0" fontId="9" fillId="0" borderId="2" xfId="0" quotePrefix="1" applyFont="1" applyFill="1" applyBorder="1" applyAlignment="1">
      <alignment horizontal="center"/>
    </xf>
    <xf numFmtId="0" fontId="0" fillId="0" borderId="3" xfId="0" applyBorder="1" applyAlignment="1">
      <alignment horizontal="center"/>
    </xf>
    <xf numFmtId="14" fontId="0" fillId="0" borderId="3" xfId="0" quotePrefix="1" applyNumberFormat="1" applyBorder="1" applyAlignment="1">
      <alignment horizontal="center"/>
    </xf>
    <xf numFmtId="14" fontId="0" fillId="0" borderId="3" xfId="0" applyNumberFormat="1" applyBorder="1" applyAlignment="1">
      <alignment horizontal="center"/>
    </xf>
    <xf numFmtId="0" fontId="0" fillId="0" borderId="3" xfId="0" quotePrefix="1" applyBorder="1" applyAlignment="1">
      <alignment horizontal="center"/>
    </xf>
    <xf numFmtId="16" fontId="9" fillId="0" borderId="2" xfId="0" quotePrefix="1" applyNumberFormat="1" applyFont="1" applyBorder="1" applyAlignment="1">
      <alignment horizontal="center"/>
    </xf>
    <xf numFmtId="0" fontId="15" fillId="0" borderId="3" xfId="0" applyFont="1" applyBorder="1" applyAlignment="1">
      <alignment horizontal="center"/>
    </xf>
    <xf numFmtId="14" fontId="15" fillId="0" borderId="3" xfId="0" applyNumberFormat="1" applyFont="1" applyBorder="1" applyAlignment="1">
      <alignment horizontal="center"/>
    </xf>
    <xf numFmtId="0" fontId="0" fillId="0" borderId="2" xfId="0" quotePrefix="1" applyBorder="1" applyAlignment="1">
      <alignment horizontal="center"/>
    </xf>
    <xf numFmtId="14" fontId="15" fillId="0" borderId="2" xfId="0" applyNumberFormat="1" applyFont="1" applyBorder="1" applyAlignment="1">
      <alignment horizontal="center"/>
    </xf>
    <xf numFmtId="164" fontId="0" fillId="0" borderId="0" xfId="0" applyNumberFormat="1" applyAlignment="1">
      <alignment horizontal="center"/>
    </xf>
    <xf numFmtId="0" fontId="0" fillId="0" borderId="0" xfId="0" applyAlignment="1">
      <alignment horizontal="center"/>
    </xf>
    <xf numFmtId="0" fontId="4" fillId="0" borderId="2" xfId="1" applyNumberFormat="1" applyBorder="1" applyAlignment="1" applyProtection="1"/>
    <xf numFmtId="0" fontId="4" fillId="0" borderId="0" xfId="1" applyFont="1" applyAlignment="1" applyProtection="1"/>
    <xf numFmtId="0" fontId="19" fillId="0" borderId="9" xfId="0" applyFont="1" applyBorder="1" applyAlignment="1">
      <alignment horizontal="center"/>
    </xf>
    <xf numFmtId="0" fontId="19" fillId="0" borderId="7" xfId="0" applyFont="1" applyBorder="1" applyAlignment="1">
      <alignment horizontal="center"/>
    </xf>
    <xf numFmtId="0" fontId="19" fillId="0" borderId="0" xfId="0" applyFont="1" applyAlignment="1">
      <alignment horizontal="center"/>
    </xf>
    <xf numFmtId="0" fontId="19" fillId="0" borderId="0" xfId="0" applyFont="1"/>
    <xf numFmtId="0" fontId="21" fillId="0" borderId="1" xfId="0" applyFont="1" applyBorder="1"/>
    <xf numFmtId="0" fontId="21" fillId="0" borderId="0" xfId="0" applyFont="1" applyBorder="1"/>
    <xf numFmtId="0" fontId="18" fillId="0" borderId="0" xfId="0" applyFont="1" applyBorder="1"/>
    <xf numFmtId="0" fontId="19" fillId="0" borderId="0" xfId="0" applyFont="1" applyFill="1" applyBorder="1" applyAlignment="1">
      <alignment horizontal="center"/>
    </xf>
    <xf numFmtId="0" fontId="19" fillId="0" borderId="0" xfId="0" applyFont="1" applyFill="1" applyBorder="1"/>
    <xf numFmtId="0" fontId="20" fillId="0" borderId="0" xfId="0" applyFont="1" applyFill="1" applyBorder="1" applyAlignment="1">
      <alignment horizontal="center"/>
    </xf>
    <xf numFmtId="0" fontId="18" fillId="0" borderId="0" xfId="0" applyFont="1" applyBorder="1" applyAlignment="1">
      <alignment horizontal="center"/>
    </xf>
    <xf numFmtId="0" fontId="19" fillId="0" borderId="0" xfId="0" applyFont="1" applyBorder="1" applyAlignment="1">
      <alignment horizontal="center"/>
    </xf>
    <xf numFmtId="0" fontId="19" fillId="0" borderId="0" xfId="0" applyFont="1" applyBorder="1"/>
    <xf numFmtId="0" fontId="19" fillId="0" borderId="0" xfId="0" applyFont="1" applyFill="1" applyBorder="1" applyAlignment="1">
      <alignment horizontal="center" vertical="center"/>
    </xf>
    <xf numFmtId="0" fontId="19" fillId="0" borderId="0" xfId="0" applyFont="1" applyBorder="1" applyAlignment="1">
      <alignment horizontal="center" vertical="center"/>
    </xf>
    <xf numFmtId="0" fontId="0" fillId="0" borderId="0" xfId="0" applyAlignment="1">
      <alignment horizontal="center"/>
    </xf>
    <xf numFmtId="0" fontId="1" fillId="0" borderId="2" xfId="0" applyFont="1" applyBorder="1"/>
    <xf numFmtId="15" fontId="1" fillId="0" borderId="2" xfId="0" applyNumberFormat="1" applyFont="1" applyBorder="1" applyAlignment="1">
      <alignment horizontal="center"/>
    </xf>
    <xf numFmtId="0" fontId="21" fillId="0" borderId="10" xfId="0" applyFont="1" applyBorder="1" applyAlignment="1">
      <alignment horizontal="center"/>
    </xf>
    <xf numFmtId="0" fontId="21" fillId="0" borderId="12" xfId="0" applyFont="1" applyBorder="1" applyAlignment="1">
      <alignment horizontal="center"/>
    </xf>
    <xf numFmtId="0" fontId="21" fillId="0" borderId="6" xfId="0" applyFont="1" applyBorder="1"/>
    <xf numFmtId="0" fontId="24" fillId="0" borderId="6" xfId="1" applyFont="1" applyBorder="1" applyAlignment="1" applyProtection="1">
      <alignment horizontal="center"/>
    </xf>
    <xf numFmtId="0" fontId="0" fillId="0" borderId="0" xfId="0" applyAlignment="1">
      <alignment horizontal="center"/>
    </xf>
    <xf numFmtId="0" fontId="0" fillId="0" borderId="0" xfId="0" applyBorder="1" applyAlignment="1">
      <alignment horizontal="center"/>
    </xf>
    <xf numFmtId="0" fontId="0" fillId="0" borderId="0" xfId="0" applyAlignment="1">
      <alignment horizontal="center"/>
    </xf>
    <xf numFmtId="0" fontId="0" fillId="0" borderId="0" xfId="0" applyAlignment="1">
      <alignment horizontal="center"/>
    </xf>
    <xf numFmtId="0" fontId="0" fillId="0" borderId="0" xfId="0" applyAlignment="1">
      <alignment horizontal="center"/>
    </xf>
    <xf numFmtId="0" fontId="19" fillId="3" borderId="9" xfId="0" applyFont="1" applyFill="1" applyBorder="1" applyAlignment="1">
      <alignment horizontal="center"/>
    </xf>
    <xf numFmtId="0" fontId="21" fillId="3" borderId="10" xfId="0" applyFont="1" applyFill="1" applyBorder="1" applyAlignment="1">
      <alignment horizontal="center"/>
    </xf>
    <xf numFmtId="0" fontId="19" fillId="3" borderId="9" xfId="0" applyFont="1" applyFill="1" applyBorder="1" applyAlignment="1">
      <alignment horizontal="center" vertical="center"/>
    </xf>
    <xf numFmtId="0" fontId="21" fillId="3" borderId="10" xfId="0" applyFont="1" applyFill="1" applyBorder="1" applyAlignment="1">
      <alignment horizontal="center" vertical="center"/>
    </xf>
    <xf numFmtId="0" fontId="0" fillId="0" borderId="0" xfId="0" applyAlignment="1">
      <alignment horizontal="center"/>
    </xf>
    <xf numFmtId="0" fontId="0" fillId="0" borderId="0" xfId="0" applyFont="1"/>
    <xf numFmtId="0" fontId="0" fillId="0" borderId="0" xfId="0" applyAlignment="1">
      <alignment horizontal="center"/>
    </xf>
    <xf numFmtId="0" fontId="0" fillId="0" borderId="0" xfId="0" applyAlignment="1">
      <alignment horizontal="center"/>
    </xf>
    <xf numFmtId="0" fontId="0" fillId="0" borderId="0" xfId="0" applyAlignment="1">
      <alignment horizontal="center"/>
    </xf>
    <xf numFmtId="0" fontId="0" fillId="0" borderId="0" xfId="0" applyAlignment="1">
      <alignment horizontal="center"/>
    </xf>
    <xf numFmtId="0" fontId="0" fillId="0" borderId="0" xfId="0" applyAlignment="1">
      <alignment horizontal="center"/>
    </xf>
    <xf numFmtId="0" fontId="0" fillId="0" borderId="0" xfId="0" applyAlignment="1">
      <alignment horizontal="center"/>
    </xf>
    <xf numFmtId="0" fontId="0" fillId="0" borderId="0" xfId="0" applyAlignment="1">
      <alignment horizontal="center"/>
    </xf>
    <xf numFmtId="0" fontId="0" fillId="0" borderId="0" xfId="0" applyAlignment="1">
      <alignment horizontal="center"/>
    </xf>
    <xf numFmtId="0" fontId="0" fillId="0" borderId="0" xfId="0" applyAlignment="1">
      <alignment horizontal="center"/>
    </xf>
    <xf numFmtId="0" fontId="22" fillId="0" borderId="20" xfId="0" applyFont="1" applyBorder="1" applyAlignment="1">
      <alignment horizontal="center" vertical="center"/>
    </xf>
    <xf numFmtId="0" fontId="22" fillId="0" borderId="21" xfId="0" applyFont="1" applyBorder="1" applyAlignment="1">
      <alignment horizontal="center" vertical="center"/>
    </xf>
    <xf numFmtId="0" fontId="22" fillId="0" borderId="22" xfId="0" applyFont="1" applyBorder="1" applyAlignment="1">
      <alignment horizontal="center" vertical="center"/>
    </xf>
    <xf numFmtId="0" fontId="24" fillId="0" borderId="17" xfId="1" applyFont="1" applyBorder="1" applyAlignment="1" applyProtection="1">
      <alignment horizontal="center" vertical="center"/>
    </xf>
    <xf numFmtId="0" fontId="24" fillId="0" borderId="18" xfId="1" applyFont="1" applyBorder="1" applyAlignment="1" applyProtection="1">
      <alignment horizontal="center" vertical="center"/>
    </xf>
    <xf numFmtId="0" fontId="24" fillId="0" borderId="19" xfId="1" applyFont="1" applyBorder="1" applyAlignment="1" applyProtection="1">
      <alignment horizontal="center" vertical="center"/>
    </xf>
    <xf numFmtId="0" fontId="20" fillId="0" borderId="8" xfId="0" applyFont="1" applyBorder="1" applyAlignment="1">
      <alignment horizontal="center" vertical="center"/>
    </xf>
    <xf numFmtId="0" fontId="20" fillId="0" borderId="20" xfId="0" applyFont="1" applyBorder="1" applyAlignment="1">
      <alignment horizontal="center"/>
    </xf>
    <xf numFmtId="0" fontId="20" fillId="0" borderId="21" xfId="0" applyFont="1" applyBorder="1" applyAlignment="1">
      <alignment horizontal="center"/>
    </xf>
    <xf numFmtId="0" fontId="20" fillId="0" borderId="22" xfId="0" applyFont="1" applyBorder="1" applyAlignment="1">
      <alignment horizontal="center"/>
    </xf>
    <xf numFmtId="15" fontId="23" fillId="0" borderId="10" xfId="0" applyNumberFormat="1" applyFont="1" applyFill="1" applyBorder="1" applyAlignment="1">
      <alignment horizontal="center" vertical="center"/>
    </xf>
    <xf numFmtId="15" fontId="23" fillId="0" borderId="9" xfId="0" applyNumberFormat="1" applyFont="1" applyFill="1" applyBorder="1" applyAlignment="1">
      <alignment horizontal="center" vertical="center"/>
    </xf>
    <xf numFmtId="15" fontId="23" fillId="0" borderId="11" xfId="0" applyNumberFormat="1" applyFont="1" applyFill="1" applyBorder="1" applyAlignment="1">
      <alignment horizontal="center" vertical="center"/>
    </xf>
    <xf numFmtId="0" fontId="22" fillId="0" borderId="0" xfId="0" applyFont="1" applyBorder="1" applyAlignment="1">
      <alignment horizontal="center" vertical="center"/>
    </xf>
    <xf numFmtId="0" fontId="22" fillId="0" borderId="23" xfId="0" applyFont="1" applyBorder="1" applyAlignment="1">
      <alignment horizontal="center" vertical="center"/>
    </xf>
    <xf numFmtId="0" fontId="5" fillId="0" borderId="2" xfId="0" applyFont="1" applyBorder="1" applyAlignment="1">
      <alignment horizontal="center"/>
    </xf>
    <xf numFmtId="0" fontId="0" fillId="0" borderId="0" xfId="0" applyAlignment="1">
      <alignment horizontal="center"/>
    </xf>
    <xf numFmtId="0" fontId="10" fillId="0" borderId="2" xfId="0" applyFont="1" applyBorder="1" applyAlignment="1">
      <alignment horizontal="center" vertical="center"/>
    </xf>
    <xf numFmtId="0" fontId="10" fillId="0" borderId="4" xfId="0" applyFont="1" applyBorder="1" applyAlignment="1">
      <alignment horizontal="center" vertical="center"/>
    </xf>
    <xf numFmtId="0" fontId="0" fillId="0" borderId="5" xfId="0" applyBorder="1" applyAlignment="1">
      <alignment horizontal="center" vertical="center"/>
    </xf>
    <xf numFmtId="15" fontId="23" fillId="0" borderId="12" xfId="0" applyNumberFormat="1" applyFont="1" applyFill="1" applyBorder="1" applyAlignment="1">
      <alignment horizontal="center" vertical="center"/>
    </xf>
    <xf numFmtId="15" fontId="23" fillId="0" borderId="14" xfId="0" applyNumberFormat="1" applyFont="1" applyFill="1" applyBorder="1" applyAlignment="1">
      <alignment horizontal="center" vertical="center"/>
    </xf>
    <xf numFmtId="0" fontId="23" fillId="0" borderId="9" xfId="0" applyFont="1" applyFill="1" applyBorder="1" applyAlignment="1">
      <alignment horizontal="center" vertical="center"/>
    </xf>
    <xf numFmtId="0" fontId="23" fillId="0" borderId="7" xfId="0" applyFont="1" applyFill="1" applyBorder="1" applyAlignment="1">
      <alignment horizontal="center" vertical="center"/>
    </xf>
    <xf numFmtId="0" fontId="23" fillId="0" borderId="15" xfId="0" applyFont="1" applyFill="1" applyBorder="1" applyAlignment="1">
      <alignment horizontal="center" vertical="center"/>
    </xf>
    <xf numFmtId="0" fontId="23" fillId="0" borderId="11" xfId="0" applyFont="1" applyFill="1" applyBorder="1" applyAlignment="1">
      <alignment horizontal="center" vertical="center"/>
    </xf>
    <xf numFmtId="0" fontId="23" fillId="0" borderId="13" xfId="0" applyFont="1" applyFill="1" applyBorder="1" applyAlignment="1">
      <alignment horizontal="center" vertical="center"/>
    </xf>
    <xf numFmtId="0" fontId="23" fillId="0" borderId="16" xfId="0" applyFont="1" applyFill="1" applyBorder="1" applyAlignment="1">
      <alignment horizontal="center" vertical="center"/>
    </xf>
  </cellXfs>
  <cellStyles count="15">
    <cellStyle name="Followed Hyperlink" xfId="2" builtinId="9" hidden="1"/>
    <cellStyle name="Followed Hyperlink" xfId="3" builtinId="9" hidden="1"/>
    <cellStyle name="Followed Hyperlink" xfId="4" builtinId="9" hidden="1"/>
    <cellStyle name="Followed Hyperlink" xfId="5" builtinId="9" hidden="1"/>
    <cellStyle name="Followed Hyperlink" xfId="6" builtinId="9" hidden="1"/>
    <cellStyle name="Followed Hyperlink" xfId="7" builtinId="9" hidden="1"/>
    <cellStyle name="Followed Hyperlink" xfId="8" builtinId="9" hidden="1"/>
    <cellStyle name="Followed Hyperlink" xfId="9" builtinId="9" hidden="1"/>
    <cellStyle name="Followed Hyperlink" xfId="10" builtinId="9" hidden="1"/>
    <cellStyle name="Followed Hyperlink" xfId="11" builtinId="9" hidden="1"/>
    <cellStyle name="Followed Hyperlink" xfId="12" builtinId="9" hidden="1"/>
    <cellStyle name="Followed Hyperlink" xfId="13" builtinId="9" hidden="1"/>
    <cellStyle name="Followed Hyperlink" xfId="14" builtinId="9" hidden="1"/>
    <cellStyle name="Hyperlink" xfId="1" builtinId="8"/>
    <cellStyle name="Normal" xfId="0" builtinId="0"/>
  </cellStyles>
  <dxfs count="152">
    <dxf>
      <font>
        <b/>
        <i val="0"/>
        <color rgb="FFFF0000"/>
      </font>
    </dxf>
    <dxf>
      <font>
        <b/>
        <i val="0"/>
        <color theme="6" tint="-0.24994659260841701"/>
      </font>
    </dxf>
    <dxf>
      <font>
        <b/>
        <i val="0"/>
        <color rgb="FFFF0000"/>
      </font>
    </dxf>
    <dxf>
      <font>
        <b/>
        <i val="0"/>
        <color theme="6" tint="-0.24994659260841701"/>
      </font>
    </dxf>
    <dxf>
      <font>
        <b/>
        <i val="0"/>
        <color rgb="FFFF0000"/>
      </font>
    </dxf>
    <dxf>
      <font>
        <b/>
        <i val="0"/>
        <color theme="6" tint="-0.24994659260841701"/>
      </font>
    </dxf>
    <dxf>
      <font>
        <b/>
        <i val="0"/>
        <color rgb="FFFF0000"/>
      </font>
    </dxf>
    <dxf>
      <font>
        <b/>
        <i val="0"/>
        <color theme="6" tint="-0.24994659260841701"/>
      </font>
    </dxf>
    <dxf>
      <font>
        <b/>
        <i val="0"/>
        <color rgb="FFFF0000"/>
      </font>
    </dxf>
    <dxf>
      <font>
        <b/>
        <i val="0"/>
        <color theme="6" tint="-0.24994659260841701"/>
      </font>
    </dxf>
    <dxf>
      <font>
        <b/>
        <i val="0"/>
        <color rgb="FFFF0000"/>
      </font>
    </dxf>
    <dxf>
      <font>
        <b/>
        <i val="0"/>
        <color theme="6" tint="-0.24994659260841701"/>
      </font>
    </dxf>
    <dxf>
      <font>
        <b/>
        <i val="0"/>
        <color rgb="FFFF0000"/>
      </font>
    </dxf>
    <dxf>
      <font>
        <b/>
        <i val="0"/>
        <color theme="6" tint="-0.24994659260841701"/>
      </font>
    </dxf>
    <dxf>
      <font>
        <b/>
        <i val="0"/>
        <color rgb="FFFF0000"/>
      </font>
    </dxf>
    <dxf>
      <font>
        <b/>
        <i val="0"/>
        <color theme="6" tint="-0.24994659260841701"/>
      </font>
    </dxf>
    <dxf>
      <font>
        <b/>
        <i val="0"/>
        <color rgb="FFFF0000"/>
      </font>
    </dxf>
    <dxf>
      <font>
        <b/>
        <i val="0"/>
        <color theme="6" tint="-0.24994659260841701"/>
      </font>
    </dxf>
    <dxf>
      <font>
        <b/>
        <i val="0"/>
        <color rgb="FFFF0000"/>
      </font>
    </dxf>
    <dxf>
      <font>
        <b/>
        <i val="0"/>
        <color theme="6" tint="-0.24994659260841701"/>
      </font>
    </dxf>
    <dxf>
      <font>
        <b/>
        <i val="0"/>
        <color rgb="FFFF0000"/>
      </font>
    </dxf>
    <dxf>
      <font>
        <b/>
        <i val="0"/>
        <color theme="6" tint="-0.24994659260841701"/>
      </font>
    </dxf>
    <dxf>
      <font>
        <b/>
        <i val="0"/>
        <color rgb="FFFF0000"/>
      </font>
    </dxf>
    <dxf>
      <font>
        <b/>
        <i val="0"/>
        <color theme="6" tint="-0.24994659260841701"/>
      </font>
    </dxf>
    <dxf>
      <font>
        <b/>
        <i val="0"/>
        <color rgb="FFFF0000"/>
      </font>
    </dxf>
    <dxf>
      <font>
        <b/>
        <i val="0"/>
        <color theme="6" tint="-0.24994659260841701"/>
      </font>
    </dxf>
    <dxf>
      <font>
        <b/>
        <i val="0"/>
        <color rgb="FFFF0000"/>
      </font>
    </dxf>
    <dxf>
      <font>
        <b/>
        <i val="0"/>
        <color theme="6" tint="-0.24994659260841701"/>
      </font>
    </dxf>
    <dxf>
      <font>
        <b/>
        <i val="0"/>
        <color rgb="FFFF0000"/>
      </font>
    </dxf>
    <dxf>
      <font>
        <b/>
        <i val="0"/>
        <color theme="6" tint="-0.24994659260841701"/>
      </font>
    </dxf>
    <dxf>
      <font>
        <b/>
        <i val="0"/>
        <color rgb="FFFF0000"/>
      </font>
    </dxf>
    <dxf>
      <font>
        <b/>
        <i val="0"/>
        <color theme="6" tint="-0.24994659260841701"/>
      </font>
    </dxf>
    <dxf>
      <font>
        <b/>
        <i val="0"/>
        <color rgb="FFFF0000"/>
      </font>
    </dxf>
    <dxf>
      <font>
        <b/>
        <i val="0"/>
        <color theme="6" tint="-0.24994659260841701"/>
      </font>
    </dxf>
    <dxf>
      <font>
        <b/>
        <i val="0"/>
        <color rgb="FFFF0000"/>
      </font>
    </dxf>
    <dxf>
      <font>
        <b/>
        <i val="0"/>
        <color theme="6" tint="-0.24994659260841701"/>
      </font>
    </dxf>
    <dxf>
      <font>
        <b/>
        <i val="0"/>
        <color rgb="FFFF0000"/>
      </font>
    </dxf>
    <dxf>
      <font>
        <b/>
        <i val="0"/>
        <color theme="6" tint="-0.24994659260841701"/>
      </font>
    </dxf>
    <dxf>
      <font>
        <b/>
        <i val="0"/>
        <color rgb="FFFF0000"/>
      </font>
    </dxf>
    <dxf>
      <font>
        <b/>
        <i val="0"/>
        <color theme="6" tint="-0.24994659260841701"/>
      </font>
    </dxf>
    <dxf>
      <font>
        <b/>
        <i val="0"/>
        <color rgb="FFFF0000"/>
      </font>
    </dxf>
    <dxf>
      <font>
        <b/>
        <i val="0"/>
        <color theme="6" tint="-0.24994659260841701"/>
      </font>
    </dxf>
    <dxf>
      <font>
        <b/>
        <i val="0"/>
        <color rgb="FFFF0000"/>
      </font>
    </dxf>
    <dxf>
      <font>
        <b/>
        <i val="0"/>
        <color theme="6" tint="-0.24994659260841701"/>
      </font>
    </dxf>
    <dxf>
      <font>
        <b/>
        <i val="0"/>
        <color rgb="FFFF0000"/>
      </font>
    </dxf>
    <dxf>
      <font>
        <b/>
        <i val="0"/>
        <color theme="6" tint="-0.24994659260841701"/>
      </font>
    </dxf>
    <dxf>
      <font>
        <b/>
        <i val="0"/>
        <color rgb="FFFF0000"/>
      </font>
    </dxf>
    <dxf>
      <font>
        <b/>
        <i val="0"/>
        <color theme="6" tint="-0.24994659260841701"/>
      </font>
    </dxf>
    <dxf>
      <font>
        <b/>
        <i val="0"/>
        <color rgb="FFFF0000"/>
      </font>
    </dxf>
    <dxf>
      <font>
        <b/>
        <i val="0"/>
        <color theme="6" tint="-0.24994659260841701"/>
      </font>
    </dxf>
    <dxf>
      <font>
        <b/>
        <i val="0"/>
        <color rgb="FFFF0000"/>
      </font>
    </dxf>
    <dxf>
      <font>
        <b/>
        <i val="0"/>
        <color theme="6" tint="-0.24994659260841701"/>
      </font>
    </dxf>
    <dxf>
      <font>
        <b/>
        <i val="0"/>
        <color rgb="FFFF0000"/>
      </font>
    </dxf>
    <dxf>
      <font>
        <b/>
        <i val="0"/>
        <color theme="6" tint="-0.24994659260841701"/>
      </font>
    </dxf>
    <dxf>
      <font>
        <b/>
        <i val="0"/>
        <color rgb="FFFF0000"/>
      </font>
    </dxf>
    <dxf>
      <font>
        <b/>
        <i val="0"/>
        <color theme="6" tint="-0.24994659260841701"/>
      </font>
    </dxf>
    <dxf>
      <font>
        <b/>
        <i val="0"/>
        <color rgb="FFFF0000"/>
      </font>
    </dxf>
    <dxf>
      <font>
        <b/>
        <i val="0"/>
        <color theme="6" tint="-0.24994659260841701"/>
      </font>
    </dxf>
    <dxf>
      <font>
        <b/>
        <i val="0"/>
        <color rgb="FFFF0000"/>
      </font>
    </dxf>
    <dxf>
      <font>
        <b/>
        <i val="0"/>
        <color theme="6" tint="-0.24994659260841701"/>
      </font>
    </dxf>
    <dxf>
      <font>
        <b/>
        <i val="0"/>
        <color rgb="FFFF0000"/>
      </font>
    </dxf>
    <dxf>
      <font>
        <b/>
        <i val="0"/>
        <color theme="6" tint="-0.24994659260841701"/>
      </font>
    </dxf>
    <dxf>
      <font>
        <b/>
        <i val="0"/>
        <color rgb="FFFF0000"/>
      </font>
    </dxf>
    <dxf>
      <font>
        <b/>
        <i val="0"/>
        <color theme="6" tint="-0.24994659260841701"/>
      </font>
    </dxf>
    <dxf>
      <font>
        <b/>
        <i val="0"/>
        <color rgb="FFFF0000"/>
      </font>
    </dxf>
    <dxf>
      <font>
        <b/>
        <i val="0"/>
        <color theme="6" tint="-0.24994659260841701"/>
      </font>
    </dxf>
    <dxf>
      <font>
        <b/>
        <i val="0"/>
        <color rgb="FFFF0000"/>
      </font>
    </dxf>
    <dxf>
      <font>
        <b/>
        <i val="0"/>
        <color theme="6" tint="-0.24994659260841701"/>
      </font>
    </dxf>
    <dxf>
      <font>
        <b/>
        <i val="0"/>
        <color rgb="FFFF0000"/>
      </font>
    </dxf>
    <dxf>
      <font>
        <b/>
        <i val="0"/>
        <color theme="6" tint="-0.24994659260841701"/>
      </font>
    </dxf>
    <dxf>
      <font>
        <b/>
        <i val="0"/>
        <color rgb="FFFF0000"/>
      </font>
    </dxf>
    <dxf>
      <font>
        <b/>
        <i val="0"/>
        <color theme="6" tint="-0.24994659260841701"/>
      </font>
    </dxf>
    <dxf>
      <font>
        <b/>
        <i val="0"/>
        <color rgb="FFFF0000"/>
      </font>
    </dxf>
    <dxf>
      <font>
        <b/>
        <i val="0"/>
        <color theme="6" tint="-0.24994659260841701"/>
      </font>
    </dxf>
    <dxf>
      <font>
        <b/>
        <i val="0"/>
        <color rgb="FFFF0000"/>
      </font>
    </dxf>
    <dxf>
      <font>
        <b/>
        <i val="0"/>
        <color theme="6" tint="-0.24994659260841701"/>
      </font>
    </dxf>
    <dxf>
      <font>
        <b/>
        <i val="0"/>
        <color rgb="FFFF0000"/>
      </font>
    </dxf>
    <dxf>
      <font>
        <b/>
        <i val="0"/>
        <color theme="6" tint="-0.24994659260841701"/>
      </font>
    </dxf>
    <dxf>
      <font>
        <b/>
        <i val="0"/>
        <color rgb="FFFF0000"/>
      </font>
    </dxf>
    <dxf>
      <font>
        <b/>
        <i val="0"/>
        <color theme="6" tint="-0.24994659260841701"/>
      </font>
    </dxf>
    <dxf>
      <font>
        <b/>
        <i val="0"/>
        <color rgb="FFFF0000"/>
      </font>
    </dxf>
    <dxf>
      <font>
        <b/>
        <i val="0"/>
        <color theme="6" tint="-0.24994659260841701"/>
      </font>
    </dxf>
    <dxf>
      <font>
        <b/>
        <i val="0"/>
        <color rgb="FFFF0000"/>
      </font>
    </dxf>
    <dxf>
      <font>
        <b/>
        <i val="0"/>
        <color theme="6" tint="-0.24994659260841701"/>
      </font>
    </dxf>
    <dxf>
      <font>
        <b/>
        <i val="0"/>
        <color rgb="FFFF0000"/>
      </font>
    </dxf>
    <dxf>
      <font>
        <b/>
        <i val="0"/>
        <color theme="6" tint="-0.24994659260841701"/>
      </font>
    </dxf>
    <dxf>
      <font>
        <b/>
        <i val="0"/>
        <color rgb="FFFF0000"/>
      </font>
    </dxf>
    <dxf>
      <font>
        <b/>
        <i val="0"/>
        <color theme="6" tint="-0.24994659260841701"/>
      </font>
    </dxf>
    <dxf>
      <font>
        <b/>
        <i val="0"/>
        <color rgb="FFFF0000"/>
      </font>
    </dxf>
    <dxf>
      <font>
        <b/>
        <i val="0"/>
        <color theme="6" tint="-0.24994659260841701"/>
      </font>
    </dxf>
    <dxf>
      <font>
        <b/>
        <i val="0"/>
        <color rgb="FFFF0000"/>
      </font>
    </dxf>
    <dxf>
      <font>
        <b/>
        <i val="0"/>
        <color theme="6" tint="-0.24994659260841701"/>
      </font>
    </dxf>
    <dxf>
      <font>
        <b/>
        <i val="0"/>
        <color rgb="FFFF0000"/>
      </font>
    </dxf>
    <dxf>
      <font>
        <b/>
        <i val="0"/>
        <color theme="6" tint="-0.24994659260841701"/>
      </font>
    </dxf>
    <dxf>
      <font>
        <b/>
        <i val="0"/>
        <color rgb="FFFF0000"/>
      </font>
    </dxf>
    <dxf>
      <font>
        <b/>
        <i val="0"/>
        <color theme="6" tint="-0.24994659260841701"/>
      </font>
    </dxf>
    <dxf>
      <font>
        <b/>
        <i val="0"/>
        <color rgb="FFFF0000"/>
      </font>
    </dxf>
    <dxf>
      <font>
        <b/>
        <i val="0"/>
        <color theme="6" tint="-0.24994659260841701"/>
      </font>
    </dxf>
    <dxf>
      <font>
        <b/>
        <i val="0"/>
        <color rgb="FFFF0000"/>
      </font>
    </dxf>
    <dxf>
      <font>
        <b/>
        <i val="0"/>
        <color theme="6" tint="-0.24994659260841701"/>
      </font>
    </dxf>
    <dxf>
      <font>
        <b/>
        <i val="0"/>
        <color rgb="FFFF0000"/>
      </font>
    </dxf>
    <dxf>
      <font>
        <b/>
        <i val="0"/>
        <color theme="6" tint="-0.24994659260841701"/>
      </font>
    </dxf>
    <dxf>
      <font>
        <b/>
        <i val="0"/>
        <color rgb="FFFF0000"/>
      </font>
    </dxf>
    <dxf>
      <font>
        <b/>
        <i val="0"/>
        <color theme="6" tint="-0.24994659260841701"/>
      </font>
    </dxf>
    <dxf>
      <font>
        <b/>
        <i val="0"/>
        <color rgb="FFFF0000"/>
      </font>
    </dxf>
    <dxf>
      <font>
        <b/>
        <i val="0"/>
        <color theme="6" tint="-0.24994659260841701"/>
      </font>
    </dxf>
    <dxf>
      <font>
        <b/>
        <i val="0"/>
        <color rgb="FFFF0000"/>
      </font>
    </dxf>
    <dxf>
      <font>
        <b/>
        <i val="0"/>
        <color theme="6" tint="-0.24994659260841701"/>
      </font>
    </dxf>
    <dxf>
      <font>
        <b/>
        <i val="0"/>
        <color rgb="FFFF0000"/>
      </font>
    </dxf>
    <dxf>
      <font>
        <b/>
        <i val="0"/>
        <color theme="6" tint="-0.24994659260841701"/>
      </font>
    </dxf>
    <dxf>
      <font>
        <b/>
        <i val="0"/>
        <color rgb="FFFF0000"/>
      </font>
    </dxf>
    <dxf>
      <font>
        <b/>
        <i val="0"/>
        <color theme="6" tint="-0.24994659260841701"/>
      </font>
    </dxf>
    <dxf>
      <font>
        <b/>
        <i val="0"/>
        <color rgb="FFFF0000"/>
      </font>
    </dxf>
    <dxf>
      <font>
        <b/>
        <i val="0"/>
        <color theme="6" tint="-0.24994659260841701"/>
      </font>
    </dxf>
    <dxf>
      <font>
        <b/>
        <i val="0"/>
        <color rgb="FFFF0000"/>
      </font>
    </dxf>
    <dxf>
      <font>
        <b/>
        <i val="0"/>
        <color theme="6" tint="-0.24994659260841701"/>
      </font>
    </dxf>
    <dxf>
      <font>
        <b/>
        <i val="0"/>
        <color rgb="FFFF0000"/>
      </font>
    </dxf>
    <dxf>
      <font>
        <b/>
        <i val="0"/>
        <color theme="6" tint="-0.24994659260841701"/>
      </font>
    </dxf>
    <dxf>
      <font>
        <b/>
        <i val="0"/>
        <color rgb="FFFF0000"/>
      </font>
    </dxf>
    <dxf>
      <font>
        <b/>
        <i val="0"/>
        <color theme="6" tint="-0.24994659260841701"/>
      </font>
    </dxf>
    <dxf>
      <font>
        <b/>
        <i val="0"/>
        <color rgb="FFFF0000"/>
      </font>
    </dxf>
    <dxf>
      <font>
        <b/>
        <i val="0"/>
        <color theme="6" tint="-0.24994659260841701"/>
      </font>
    </dxf>
    <dxf>
      <font>
        <b/>
        <i val="0"/>
        <color rgb="FFFF0000"/>
      </font>
    </dxf>
    <dxf>
      <font>
        <b/>
        <i val="0"/>
        <color theme="6" tint="-0.24994659260841701"/>
      </font>
    </dxf>
    <dxf>
      <font>
        <b/>
        <i val="0"/>
        <color rgb="FFFF0000"/>
      </font>
    </dxf>
    <dxf>
      <font>
        <b/>
        <i val="0"/>
        <color theme="6" tint="-0.24994659260841701"/>
      </font>
    </dxf>
    <dxf>
      <font>
        <b/>
        <i val="0"/>
        <color rgb="FFFF0000"/>
      </font>
    </dxf>
    <dxf>
      <font>
        <b/>
        <i val="0"/>
        <color theme="6" tint="-0.24994659260841701"/>
      </font>
    </dxf>
    <dxf>
      <font>
        <b/>
        <i val="0"/>
        <color rgb="FFFF0000"/>
      </font>
    </dxf>
    <dxf>
      <font>
        <b/>
        <i val="0"/>
        <color theme="6" tint="-0.24994659260841701"/>
      </font>
    </dxf>
    <dxf>
      <font>
        <b/>
        <i val="0"/>
        <color rgb="FFFF0000"/>
      </font>
    </dxf>
    <dxf>
      <font>
        <b/>
        <i val="0"/>
        <color theme="6" tint="-0.24994659260841701"/>
      </font>
    </dxf>
    <dxf>
      <font>
        <b/>
        <i val="0"/>
        <color rgb="FFFF0000"/>
      </font>
    </dxf>
    <dxf>
      <font>
        <b/>
        <i val="0"/>
        <color theme="6" tint="-0.24994659260841701"/>
      </font>
    </dxf>
    <dxf>
      <font>
        <b/>
        <i val="0"/>
        <color rgb="FFFF0000"/>
      </font>
    </dxf>
    <dxf>
      <font>
        <b/>
        <i val="0"/>
        <color theme="6" tint="-0.24994659260841701"/>
      </font>
    </dxf>
    <dxf>
      <font>
        <b/>
        <i val="0"/>
        <color rgb="FFFF0000"/>
      </font>
    </dxf>
    <dxf>
      <font>
        <b/>
        <i val="0"/>
        <color theme="6" tint="-0.24994659260841701"/>
      </font>
    </dxf>
    <dxf>
      <font>
        <b/>
        <i val="0"/>
        <color rgb="FFFF0000"/>
      </font>
    </dxf>
    <dxf>
      <font>
        <b/>
        <i val="0"/>
        <color theme="6" tint="-0.24994659260841701"/>
      </font>
    </dxf>
    <dxf>
      <font>
        <b/>
        <i val="0"/>
        <color rgb="FFFF0000"/>
      </font>
    </dxf>
    <dxf>
      <font>
        <b/>
        <i val="0"/>
        <color theme="6" tint="-0.24994659260841701"/>
      </font>
    </dxf>
    <dxf>
      <font>
        <b/>
        <i val="0"/>
        <color rgb="FFFF0000"/>
      </font>
    </dxf>
    <dxf>
      <font>
        <b/>
        <i val="0"/>
        <color theme="6" tint="-0.24994659260841701"/>
      </font>
    </dxf>
    <dxf>
      <font>
        <b/>
        <i val="0"/>
        <color rgb="FFFF0000"/>
      </font>
    </dxf>
    <dxf>
      <font>
        <b/>
        <i val="0"/>
        <color theme="6" tint="-0.24994659260841701"/>
      </font>
    </dxf>
    <dxf>
      <font>
        <b/>
        <i val="0"/>
        <color rgb="FFFF0000"/>
      </font>
    </dxf>
    <dxf>
      <font>
        <b/>
        <i val="0"/>
        <color theme="6" tint="-0.24994659260841701"/>
      </font>
    </dxf>
    <dxf>
      <font>
        <b/>
        <i val="0"/>
        <color rgb="FFFF0000"/>
      </font>
    </dxf>
    <dxf>
      <font>
        <b/>
        <i val="0"/>
        <color theme="6" tint="-0.24994659260841701"/>
      </font>
    </dxf>
    <dxf>
      <font>
        <b/>
        <i val="0"/>
        <color rgb="FFFF0000"/>
      </font>
    </dxf>
    <dxf>
      <font>
        <b/>
        <i val="0"/>
        <color theme="6" tint="-0.24994659260841701"/>
      </font>
    </dxf>
  </dxfs>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itle>
    <c:autoTitleDeleted val="0"/>
    <c:plotArea>
      <c:layout/>
      <c:lineChart>
        <c:grouping val="standard"/>
        <c:varyColors val="0"/>
        <c:ser>
          <c:idx val="0"/>
          <c:order val="0"/>
          <c:tx>
            <c:strRef>
              <c:f>Links!$B$5</c:f>
              <c:strCache>
                <c:ptCount val="1"/>
                <c:pt idx="0">
                  <c:v>GOOGLE WEBMASTERS</c:v>
                </c:pt>
              </c:strCache>
            </c:strRef>
          </c:tx>
          <c:spPr>
            <a:ln w="25400">
              <a:solidFill>
                <a:srgbClr val="666699"/>
              </a:solidFill>
              <a:prstDash val="solid"/>
            </a:ln>
          </c:spPr>
          <c:marker>
            <c:symbol val="none"/>
          </c:marker>
          <c:cat>
            <c:strRef>
              <c:f>Links!$A$6:$A$12</c:f>
              <c:strCache>
                <c:ptCount val="7"/>
                <c:pt idx="0">
                  <c:v>15/3/13</c:v>
                </c:pt>
                <c:pt idx="1">
                  <c:v>25/3/13</c:v>
                </c:pt>
                <c:pt idx="2">
                  <c:v>29/3/13</c:v>
                </c:pt>
                <c:pt idx="3">
                  <c:v>4/5/2013</c:v>
                </c:pt>
                <c:pt idx="4">
                  <c:v>4/12/2013</c:v>
                </c:pt>
                <c:pt idx="5">
                  <c:v>19/4/13</c:v>
                </c:pt>
                <c:pt idx="6">
                  <c:v>26/4/13</c:v>
                </c:pt>
              </c:strCache>
            </c:strRef>
          </c:cat>
          <c:val>
            <c:numRef>
              <c:f>Links!$B$6:$B$12</c:f>
              <c:numCache>
                <c:formatCode>General</c:formatCode>
                <c:ptCount val="7"/>
                <c:pt idx="0">
                  <c:v>54851</c:v>
                </c:pt>
                <c:pt idx="1">
                  <c:v>56152</c:v>
                </c:pt>
                <c:pt idx="2">
                  <c:v>58025</c:v>
                </c:pt>
                <c:pt idx="3">
                  <c:v>64018</c:v>
                </c:pt>
                <c:pt idx="4">
                  <c:v>63966</c:v>
                </c:pt>
                <c:pt idx="5">
                  <c:v>76134</c:v>
                </c:pt>
                <c:pt idx="6">
                  <c:v>78429</c:v>
                </c:pt>
              </c:numCache>
            </c:numRef>
          </c:val>
          <c:smooth val="0"/>
        </c:ser>
        <c:dLbls>
          <c:showLegendKey val="0"/>
          <c:showVal val="0"/>
          <c:showCatName val="0"/>
          <c:showSerName val="0"/>
          <c:showPercent val="0"/>
          <c:showBubbleSize val="0"/>
        </c:dLbls>
        <c:smooth val="0"/>
        <c:axId val="299668960"/>
        <c:axId val="299669352"/>
      </c:lineChart>
      <c:catAx>
        <c:axId val="299668960"/>
        <c:scaling>
          <c:orientation val="minMax"/>
        </c:scaling>
        <c:delete val="0"/>
        <c:axPos val="b"/>
        <c:numFmt formatCode="General" sourceLinked="1"/>
        <c:majorTickMark val="out"/>
        <c:minorTickMark val="none"/>
        <c:tickLblPos val="nextTo"/>
        <c:spPr>
          <a:ln w="3175">
            <a:solidFill>
              <a:srgbClr val="808080"/>
            </a:solidFill>
            <a:prstDash val="solid"/>
          </a:ln>
        </c:spPr>
        <c:crossAx val="299669352"/>
        <c:crosses val="autoZero"/>
        <c:auto val="1"/>
        <c:lblAlgn val="ctr"/>
        <c:lblOffset val="100"/>
        <c:noMultiLvlLbl val="0"/>
      </c:catAx>
      <c:valAx>
        <c:axId val="299669352"/>
        <c:scaling>
          <c:orientation val="minMax"/>
        </c:scaling>
        <c:delete val="0"/>
        <c:axPos val="l"/>
        <c:majorGridlines>
          <c:spPr>
            <a:ln w="3175">
              <a:solidFill>
                <a:srgbClr val="808080"/>
              </a:solidFill>
              <a:prstDash val="solid"/>
            </a:ln>
          </c:spPr>
        </c:majorGridlines>
        <c:numFmt formatCode="General" sourceLinked="1"/>
        <c:majorTickMark val="out"/>
        <c:minorTickMark val="none"/>
        <c:tickLblPos val="nextTo"/>
        <c:spPr>
          <a:ln w="3175">
            <a:solidFill>
              <a:srgbClr val="808080"/>
            </a:solidFill>
            <a:prstDash val="solid"/>
          </a:ln>
        </c:spPr>
        <c:crossAx val="299668960"/>
        <c:crosses val="autoZero"/>
        <c:crossBetween val="between"/>
      </c:valAx>
      <c:spPr>
        <a:solidFill>
          <a:srgbClr val="FFFFFF"/>
        </a:solidFill>
        <a:ln w="25400">
          <a:noFill/>
        </a:ln>
      </c:spPr>
    </c:plotArea>
    <c:legend>
      <c:legendPos val="r"/>
      <c:overlay val="0"/>
      <c:spPr>
        <a:noFill/>
        <a:ln w="25400">
          <a:noFill/>
        </a:ln>
      </c:spPr>
    </c:legend>
    <c:plotVisOnly val="1"/>
    <c:dispBlanksAs val="gap"/>
    <c:showDLblsOverMax val="0"/>
  </c:chart>
  <c:spPr>
    <a:solidFill>
      <a:srgbClr val="FFFFFF"/>
    </a:solidFill>
    <a:ln w="3175">
      <a:solidFill>
        <a:srgbClr val="808080"/>
      </a:solidFill>
      <a:prstDash val="solid"/>
    </a:ln>
  </c:spPr>
  <c:printSettings>
    <c:headerFooter/>
    <c:pageMargins b="1" l="0.75" r="0.7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Calibri"/>
                <a:ea typeface="Calibri"/>
                <a:cs typeface="Calibri"/>
              </a:defRPr>
            </a:pPr>
            <a:r>
              <a:rPr lang="en-US"/>
              <a:t>Website Traffic Graph</a:t>
            </a:r>
          </a:p>
        </c:rich>
      </c:tx>
      <c:overlay val="0"/>
      <c:spPr>
        <a:noFill/>
        <a:ln w="25400">
          <a:noFill/>
        </a:ln>
      </c:spPr>
    </c:title>
    <c:autoTitleDeleted val="0"/>
    <c:plotArea>
      <c:layout>
        <c:manualLayout>
          <c:layoutTarget val="inner"/>
          <c:xMode val="edge"/>
          <c:yMode val="edge"/>
          <c:x val="0.15692233706943001"/>
          <c:y val="0.31489361702127699"/>
          <c:w val="0.83283256359781899"/>
          <c:h val="0.56183745583038902"/>
        </c:manualLayout>
      </c:layout>
      <c:lineChart>
        <c:grouping val="standard"/>
        <c:varyColors val="0"/>
        <c:ser>
          <c:idx val="0"/>
          <c:order val="0"/>
          <c:spPr>
            <a:ln w="25400">
              <a:solidFill>
                <a:srgbClr val="666699"/>
              </a:solidFill>
              <a:prstDash val="solid"/>
            </a:ln>
          </c:spPr>
          <c:marker>
            <c:symbol val="none"/>
          </c:marker>
          <c:val>
            <c:numRef>
              <c:f>'Traffic Overall'!$D$5:$D$228</c:f>
              <c:numCache>
                <c:formatCode>General</c:formatCode>
                <c:ptCount val="224"/>
                <c:pt idx="0">
                  <c:v>1493</c:v>
                </c:pt>
                <c:pt idx="1">
                  <c:v>1952</c:v>
                </c:pt>
                <c:pt idx="2">
                  <c:v>2439</c:v>
                </c:pt>
                <c:pt idx="3">
                  <c:v>1903</c:v>
                </c:pt>
                <c:pt idx="4">
                  <c:v>2167</c:v>
                </c:pt>
                <c:pt idx="5">
                  <c:v>2082</c:v>
                </c:pt>
                <c:pt idx="6">
                  <c:v>1914</c:v>
                </c:pt>
                <c:pt idx="7">
                  <c:v>1943</c:v>
                </c:pt>
                <c:pt idx="8">
                  <c:v>2005</c:v>
                </c:pt>
                <c:pt idx="9">
                  <c:v>1933</c:v>
                </c:pt>
                <c:pt idx="10">
                  <c:v>1970</c:v>
                </c:pt>
                <c:pt idx="11">
                  <c:v>1854</c:v>
                </c:pt>
                <c:pt idx="12">
                  <c:v>2002</c:v>
                </c:pt>
                <c:pt idx="13">
                  <c:v>640</c:v>
                </c:pt>
                <c:pt idx="14">
                  <c:v>905</c:v>
                </c:pt>
                <c:pt idx="15">
                  <c:v>1514</c:v>
                </c:pt>
                <c:pt idx="16">
                  <c:v>1499</c:v>
                </c:pt>
                <c:pt idx="17">
                  <c:v>1640</c:v>
                </c:pt>
                <c:pt idx="18">
                  <c:v>1835</c:v>
                </c:pt>
                <c:pt idx="19">
                  <c:v>1651</c:v>
                </c:pt>
                <c:pt idx="20">
                  <c:v>1730</c:v>
                </c:pt>
                <c:pt idx="21">
                  <c:v>1863</c:v>
                </c:pt>
                <c:pt idx="22">
                  <c:v>1806</c:v>
                </c:pt>
                <c:pt idx="23">
                  <c:v>1915</c:v>
                </c:pt>
                <c:pt idx="24">
                  <c:v>1805</c:v>
                </c:pt>
                <c:pt idx="25">
                  <c:v>1761</c:v>
                </c:pt>
                <c:pt idx="26">
                  <c:v>1671</c:v>
                </c:pt>
                <c:pt idx="27">
                  <c:v>1787</c:v>
                </c:pt>
                <c:pt idx="28">
                  <c:v>1606</c:v>
                </c:pt>
                <c:pt idx="29">
                  <c:v>1730</c:v>
                </c:pt>
                <c:pt idx="30">
                  <c:v>1789</c:v>
                </c:pt>
                <c:pt idx="31">
                  <c:v>1740</c:v>
                </c:pt>
                <c:pt idx="32">
                  <c:v>1593</c:v>
                </c:pt>
                <c:pt idx="33">
                  <c:v>1980</c:v>
                </c:pt>
                <c:pt idx="34">
                  <c:v>2077</c:v>
                </c:pt>
                <c:pt idx="35">
                  <c:v>1906</c:v>
                </c:pt>
                <c:pt idx="36">
                  <c:v>1805</c:v>
                </c:pt>
                <c:pt idx="37">
                  <c:v>1778</c:v>
                </c:pt>
                <c:pt idx="38">
                  <c:v>2055</c:v>
                </c:pt>
                <c:pt idx="39">
                  <c:v>2011</c:v>
                </c:pt>
                <c:pt idx="40">
                  <c:v>2067</c:v>
                </c:pt>
                <c:pt idx="41">
                  <c:v>2216</c:v>
                </c:pt>
                <c:pt idx="42">
                  <c:v>2230</c:v>
                </c:pt>
                <c:pt idx="43">
                  <c:v>2205</c:v>
                </c:pt>
                <c:pt idx="44">
                  <c:v>2250</c:v>
                </c:pt>
                <c:pt idx="45">
                  <c:v>2201</c:v>
                </c:pt>
                <c:pt idx="46">
                  <c:v>1973</c:v>
                </c:pt>
                <c:pt idx="47">
                  <c:v>1910</c:v>
                </c:pt>
                <c:pt idx="48">
                  <c:v>1946</c:v>
                </c:pt>
                <c:pt idx="49">
                  <c:v>1778</c:v>
                </c:pt>
                <c:pt idx="50">
                  <c:v>1346</c:v>
                </c:pt>
                <c:pt idx="51">
                  <c:v>1280</c:v>
                </c:pt>
                <c:pt idx="52">
                  <c:v>1838</c:v>
                </c:pt>
                <c:pt idx="53">
                  <c:v>2065</c:v>
                </c:pt>
                <c:pt idx="54">
                  <c:v>2205</c:v>
                </c:pt>
                <c:pt idx="55">
                  <c:v>2153</c:v>
                </c:pt>
                <c:pt idx="56">
                  <c:v>1955</c:v>
                </c:pt>
                <c:pt idx="57">
                  <c:v>1962</c:v>
                </c:pt>
                <c:pt idx="58">
                  <c:v>1931</c:v>
                </c:pt>
                <c:pt idx="59">
                  <c:v>2190</c:v>
                </c:pt>
                <c:pt idx="60" formatCode="#,##0">
                  <c:v>2085</c:v>
                </c:pt>
                <c:pt idx="61">
                  <c:v>2325</c:v>
                </c:pt>
                <c:pt idx="62">
                  <c:v>2566</c:v>
                </c:pt>
                <c:pt idx="63">
                  <c:v>2875</c:v>
                </c:pt>
                <c:pt idx="64">
                  <c:v>2776</c:v>
                </c:pt>
                <c:pt idx="65">
                  <c:v>2938</c:v>
                </c:pt>
                <c:pt idx="66">
                  <c:v>3060</c:v>
                </c:pt>
                <c:pt idx="67">
                  <c:v>3087</c:v>
                </c:pt>
                <c:pt idx="68">
                  <c:v>2988</c:v>
                </c:pt>
                <c:pt idx="69" formatCode="#,##0">
                  <c:v>2987</c:v>
                </c:pt>
                <c:pt idx="70" formatCode="#,##0">
                  <c:v>3310</c:v>
                </c:pt>
                <c:pt idx="71" formatCode="#,##0">
                  <c:v>3305</c:v>
                </c:pt>
                <c:pt idx="72">
                  <c:v>3117</c:v>
                </c:pt>
                <c:pt idx="73">
                  <c:v>3138</c:v>
                </c:pt>
                <c:pt idx="74">
                  <c:v>2971</c:v>
                </c:pt>
                <c:pt idx="75">
                  <c:v>2920</c:v>
                </c:pt>
                <c:pt idx="76">
                  <c:v>2969</c:v>
                </c:pt>
                <c:pt idx="77">
                  <c:v>3156</c:v>
                </c:pt>
                <c:pt idx="78">
                  <c:v>2794</c:v>
                </c:pt>
                <c:pt idx="79">
                  <c:v>2992</c:v>
                </c:pt>
                <c:pt idx="80">
                  <c:v>3089</c:v>
                </c:pt>
                <c:pt idx="81">
                  <c:v>3083</c:v>
                </c:pt>
                <c:pt idx="82">
                  <c:v>3247</c:v>
                </c:pt>
                <c:pt idx="83">
                  <c:v>3036</c:v>
                </c:pt>
                <c:pt idx="84">
                  <c:v>3012</c:v>
                </c:pt>
                <c:pt idx="85">
                  <c:v>3096</c:v>
                </c:pt>
                <c:pt idx="86">
                  <c:v>3026</c:v>
                </c:pt>
                <c:pt idx="87">
                  <c:v>2718</c:v>
                </c:pt>
                <c:pt idx="88">
                  <c:v>3137</c:v>
                </c:pt>
                <c:pt idx="89">
                  <c:v>3343</c:v>
                </c:pt>
                <c:pt idx="90">
                  <c:v>3195</c:v>
                </c:pt>
                <c:pt idx="91">
                  <c:v>3512</c:v>
                </c:pt>
                <c:pt idx="92">
                  <c:v>3351</c:v>
                </c:pt>
                <c:pt idx="93">
                  <c:v>3431</c:v>
                </c:pt>
                <c:pt idx="94">
                  <c:v>3300</c:v>
                </c:pt>
                <c:pt idx="95">
                  <c:v>3385</c:v>
                </c:pt>
                <c:pt idx="96">
                  <c:v>3378</c:v>
                </c:pt>
                <c:pt idx="97">
                  <c:v>3235</c:v>
                </c:pt>
                <c:pt idx="98">
                  <c:v>3177</c:v>
                </c:pt>
                <c:pt idx="99">
                  <c:v>4585</c:v>
                </c:pt>
                <c:pt idx="100">
                  <c:v>4246</c:v>
                </c:pt>
                <c:pt idx="101">
                  <c:v>4017</c:v>
                </c:pt>
                <c:pt idx="102">
                  <c:v>2907</c:v>
                </c:pt>
                <c:pt idx="103">
                  <c:v>2337</c:v>
                </c:pt>
                <c:pt idx="104">
                  <c:v>2906</c:v>
                </c:pt>
                <c:pt idx="105">
                  <c:v>3307</c:v>
                </c:pt>
                <c:pt idx="106">
                  <c:v>3865</c:v>
                </c:pt>
                <c:pt idx="107">
                  <c:v>3889</c:v>
                </c:pt>
                <c:pt idx="108">
                  <c:v>3140</c:v>
                </c:pt>
                <c:pt idx="109">
                  <c:v>3354</c:v>
                </c:pt>
                <c:pt idx="110">
                  <c:v>4776</c:v>
                </c:pt>
                <c:pt idx="111">
                  <c:v>3758</c:v>
                </c:pt>
                <c:pt idx="112">
                  <c:v>3799</c:v>
                </c:pt>
                <c:pt idx="113">
                  <c:v>3956</c:v>
                </c:pt>
                <c:pt idx="114">
                  <c:v>3630</c:v>
                </c:pt>
                <c:pt idx="115">
                  <c:v>3714</c:v>
                </c:pt>
                <c:pt idx="116">
                  <c:v>3973</c:v>
                </c:pt>
                <c:pt idx="117">
                  <c:v>3977</c:v>
                </c:pt>
                <c:pt idx="118">
                  <c:v>3985</c:v>
                </c:pt>
                <c:pt idx="119">
                  <c:v>3855</c:v>
                </c:pt>
                <c:pt idx="120">
                  <c:v>4073</c:v>
                </c:pt>
                <c:pt idx="121">
                  <c:v>3913</c:v>
                </c:pt>
                <c:pt idx="122">
                  <c:v>4368</c:v>
                </c:pt>
                <c:pt idx="123">
                  <c:v>4340</c:v>
                </c:pt>
                <c:pt idx="124">
                  <c:v>3954</c:v>
                </c:pt>
                <c:pt idx="125">
                  <c:v>3675</c:v>
                </c:pt>
                <c:pt idx="126">
                  <c:v>3682</c:v>
                </c:pt>
                <c:pt idx="127">
                  <c:v>3941</c:v>
                </c:pt>
                <c:pt idx="128">
                  <c:v>4032</c:v>
                </c:pt>
                <c:pt idx="129">
                  <c:v>3817</c:v>
                </c:pt>
                <c:pt idx="130">
                  <c:v>3855</c:v>
                </c:pt>
                <c:pt idx="131">
                  <c:v>4265</c:v>
                </c:pt>
                <c:pt idx="132">
                  <c:v>4321</c:v>
                </c:pt>
                <c:pt idx="133">
                  <c:v>4305</c:v>
                </c:pt>
                <c:pt idx="134">
                  <c:v>4311</c:v>
                </c:pt>
                <c:pt idx="135">
                  <c:v>4153</c:v>
                </c:pt>
                <c:pt idx="136">
                  <c:v>3846</c:v>
                </c:pt>
                <c:pt idx="137">
                  <c:v>3186</c:v>
                </c:pt>
                <c:pt idx="138">
                  <c:v>3064</c:v>
                </c:pt>
                <c:pt idx="139">
                  <c:v>3663</c:v>
                </c:pt>
                <c:pt idx="140">
                  <c:v>3702</c:v>
                </c:pt>
                <c:pt idx="141">
                  <c:v>3698</c:v>
                </c:pt>
                <c:pt idx="142">
                  <c:v>3724</c:v>
                </c:pt>
                <c:pt idx="143">
                  <c:v>3739</c:v>
                </c:pt>
                <c:pt idx="144">
                  <c:v>3847</c:v>
                </c:pt>
                <c:pt idx="145">
                  <c:v>3928</c:v>
                </c:pt>
                <c:pt idx="146">
                  <c:v>3728</c:v>
                </c:pt>
                <c:pt idx="147">
                  <c:v>3933</c:v>
                </c:pt>
                <c:pt idx="148">
                  <c:v>3655</c:v>
                </c:pt>
                <c:pt idx="149">
                  <c:v>3861</c:v>
                </c:pt>
                <c:pt idx="150">
                  <c:v>3909</c:v>
                </c:pt>
                <c:pt idx="151">
                  <c:v>3890</c:v>
                </c:pt>
                <c:pt idx="152">
                  <c:v>3836</c:v>
                </c:pt>
                <c:pt idx="153">
                  <c:v>3899</c:v>
                </c:pt>
                <c:pt idx="154">
                  <c:v>4618</c:v>
                </c:pt>
                <c:pt idx="155">
                  <c:v>2736</c:v>
                </c:pt>
                <c:pt idx="156">
                  <c:v>4408</c:v>
                </c:pt>
                <c:pt idx="157">
                  <c:v>4337</c:v>
                </c:pt>
                <c:pt idx="158">
                  <c:v>3642</c:v>
                </c:pt>
                <c:pt idx="159">
                  <c:v>3874</c:v>
                </c:pt>
                <c:pt idx="160">
                  <c:v>3962</c:v>
                </c:pt>
                <c:pt idx="161">
                  <c:v>4175</c:v>
                </c:pt>
                <c:pt idx="162">
                  <c:v>4120</c:v>
                </c:pt>
                <c:pt idx="163">
                  <c:v>4130</c:v>
                </c:pt>
                <c:pt idx="164">
                  <c:v>3986</c:v>
                </c:pt>
                <c:pt idx="165">
                  <c:v>3584</c:v>
                </c:pt>
                <c:pt idx="166">
                  <c:v>3610</c:v>
                </c:pt>
                <c:pt idx="167">
                  <c:v>3687</c:v>
                </c:pt>
                <c:pt idx="168">
                  <c:v>2978</c:v>
                </c:pt>
                <c:pt idx="169">
                  <c:v>2808</c:v>
                </c:pt>
                <c:pt idx="170">
                  <c:v>2802</c:v>
                </c:pt>
                <c:pt idx="171">
                  <c:v>3030</c:v>
                </c:pt>
                <c:pt idx="172">
                  <c:v>2507</c:v>
                </c:pt>
                <c:pt idx="173">
                  <c:v>2099</c:v>
                </c:pt>
                <c:pt idx="174">
                  <c:v>2042</c:v>
                </c:pt>
                <c:pt idx="175">
                  <c:v>2145</c:v>
                </c:pt>
                <c:pt idx="176">
                  <c:v>2173</c:v>
                </c:pt>
                <c:pt idx="177">
                  <c:v>2018</c:v>
                </c:pt>
                <c:pt idx="178">
                  <c:v>1925</c:v>
                </c:pt>
                <c:pt idx="179">
                  <c:v>2186</c:v>
                </c:pt>
                <c:pt idx="180">
                  <c:v>2160</c:v>
                </c:pt>
                <c:pt idx="181">
                  <c:v>2344</c:v>
                </c:pt>
                <c:pt idx="182">
                  <c:v>2679</c:v>
                </c:pt>
                <c:pt idx="183">
                  <c:v>2711</c:v>
                </c:pt>
                <c:pt idx="184">
                  <c:v>2873</c:v>
                </c:pt>
                <c:pt idx="185">
                  <c:v>2903</c:v>
                </c:pt>
                <c:pt idx="186">
                  <c:v>3128</c:v>
                </c:pt>
                <c:pt idx="187">
                  <c:v>3087</c:v>
                </c:pt>
                <c:pt idx="188">
                  <c:v>3015</c:v>
                </c:pt>
                <c:pt idx="189">
                  <c:v>2873</c:v>
                </c:pt>
                <c:pt idx="190">
                  <c:v>3067</c:v>
                </c:pt>
                <c:pt idx="191">
                  <c:v>3142</c:v>
                </c:pt>
                <c:pt idx="192">
                  <c:v>3211</c:v>
                </c:pt>
                <c:pt idx="193">
                  <c:v>3160</c:v>
                </c:pt>
                <c:pt idx="194">
                  <c:v>3365</c:v>
                </c:pt>
                <c:pt idx="195">
                  <c:v>3581</c:v>
                </c:pt>
                <c:pt idx="196">
                  <c:v>3745</c:v>
                </c:pt>
                <c:pt idx="197">
                  <c:v>3772</c:v>
                </c:pt>
                <c:pt idx="198">
                  <c:v>3619</c:v>
                </c:pt>
                <c:pt idx="199">
                  <c:v>3429</c:v>
                </c:pt>
                <c:pt idx="200">
                  <c:v>3666</c:v>
                </c:pt>
                <c:pt idx="201">
                  <c:v>3693</c:v>
                </c:pt>
                <c:pt idx="202">
                  <c:v>3887</c:v>
                </c:pt>
                <c:pt idx="203">
                  <c:v>3925</c:v>
                </c:pt>
                <c:pt idx="204">
                  <c:v>3764</c:v>
                </c:pt>
                <c:pt idx="205">
                  <c:v>3802</c:v>
                </c:pt>
                <c:pt idx="206">
                  <c:v>3423</c:v>
                </c:pt>
                <c:pt idx="207">
                  <c:v>2519</c:v>
                </c:pt>
                <c:pt idx="208">
                  <c:v>2773</c:v>
                </c:pt>
                <c:pt idx="209">
                  <c:v>3915</c:v>
                </c:pt>
                <c:pt idx="210">
                  <c:v>4202</c:v>
                </c:pt>
                <c:pt idx="211">
                  <c:v>4184</c:v>
                </c:pt>
                <c:pt idx="212">
                  <c:v>4148</c:v>
                </c:pt>
                <c:pt idx="213">
                  <c:v>3960</c:v>
                </c:pt>
                <c:pt idx="214">
                  <c:v>3690</c:v>
                </c:pt>
                <c:pt idx="215">
                  <c:v>4178</c:v>
                </c:pt>
                <c:pt idx="216">
                  <c:v>4352</c:v>
                </c:pt>
                <c:pt idx="217">
                  <c:v>4440</c:v>
                </c:pt>
                <c:pt idx="218">
                  <c:v>4705</c:v>
                </c:pt>
                <c:pt idx="219">
                  <c:v>4723</c:v>
                </c:pt>
                <c:pt idx="220">
                  <c:v>4606</c:v>
                </c:pt>
                <c:pt idx="221">
                  <c:v>4352</c:v>
                </c:pt>
                <c:pt idx="222">
                  <c:v>4718</c:v>
                </c:pt>
                <c:pt idx="223">
                  <c:v>4615</c:v>
                </c:pt>
              </c:numCache>
            </c:numRef>
          </c:val>
          <c:smooth val="0"/>
        </c:ser>
        <c:ser>
          <c:idx val="1"/>
          <c:order val="1"/>
          <c:marker>
            <c:symbol val="none"/>
          </c:marker>
          <c:val>
            <c:numRef>
              <c:f>'Traffic Overall'!$E$5:$E$228</c:f>
              <c:numCache>
                <c:formatCode>General</c:formatCode>
                <c:ptCount val="224"/>
                <c:pt idx="0">
                  <c:v>5734</c:v>
                </c:pt>
                <c:pt idx="1">
                  <c:v>6106</c:v>
                </c:pt>
                <c:pt idx="2">
                  <c:v>6439</c:v>
                </c:pt>
                <c:pt idx="3">
                  <c:v>4676</c:v>
                </c:pt>
                <c:pt idx="4">
                  <c:v>5143</c:v>
                </c:pt>
                <c:pt idx="5">
                  <c:v>6294</c:v>
                </c:pt>
                <c:pt idx="6">
                  <c:v>5209</c:v>
                </c:pt>
                <c:pt idx="7">
                  <c:v>4392</c:v>
                </c:pt>
                <c:pt idx="8">
                  <c:v>4737</c:v>
                </c:pt>
                <c:pt idx="9">
                  <c:v>4525</c:v>
                </c:pt>
                <c:pt idx="10">
                  <c:v>4481</c:v>
                </c:pt>
                <c:pt idx="11">
                  <c:v>4216</c:v>
                </c:pt>
                <c:pt idx="12">
                  <c:v>4596</c:v>
                </c:pt>
                <c:pt idx="13">
                  <c:v>2183</c:v>
                </c:pt>
                <c:pt idx="14">
                  <c:v>2497</c:v>
                </c:pt>
                <c:pt idx="15">
                  <c:v>4018</c:v>
                </c:pt>
                <c:pt idx="16">
                  <c:v>4012</c:v>
                </c:pt>
                <c:pt idx="17">
                  <c:v>4509</c:v>
                </c:pt>
                <c:pt idx="18">
                  <c:v>5494</c:v>
                </c:pt>
                <c:pt idx="19">
                  <c:v>4400</c:v>
                </c:pt>
                <c:pt idx="20">
                  <c:v>3861</c:v>
                </c:pt>
                <c:pt idx="21">
                  <c:v>4440</c:v>
                </c:pt>
                <c:pt idx="22">
                  <c:v>4658</c:v>
                </c:pt>
                <c:pt idx="23">
                  <c:v>5004</c:v>
                </c:pt>
                <c:pt idx="24">
                  <c:v>4257</c:v>
                </c:pt>
                <c:pt idx="25">
                  <c:v>4057</c:v>
                </c:pt>
                <c:pt idx="26">
                  <c:v>3911</c:v>
                </c:pt>
                <c:pt idx="27">
                  <c:v>4299</c:v>
                </c:pt>
                <c:pt idx="28">
                  <c:v>3788</c:v>
                </c:pt>
                <c:pt idx="29">
                  <c:v>4536</c:v>
                </c:pt>
                <c:pt idx="30">
                  <c:v>4648</c:v>
                </c:pt>
                <c:pt idx="31">
                  <c:v>4018</c:v>
                </c:pt>
                <c:pt idx="32">
                  <c:v>3741</c:v>
                </c:pt>
                <c:pt idx="33">
                  <c:v>4777</c:v>
                </c:pt>
                <c:pt idx="34">
                  <c:v>5142</c:v>
                </c:pt>
                <c:pt idx="35">
                  <c:v>4484</c:v>
                </c:pt>
                <c:pt idx="36">
                  <c:v>3548</c:v>
                </c:pt>
                <c:pt idx="37">
                  <c:v>3534</c:v>
                </c:pt>
                <c:pt idx="38">
                  <c:v>4736</c:v>
                </c:pt>
                <c:pt idx="39">
                  <c:v>4982</c:v>
                </c:pt>
                <c:pt idx="40">
                  <c:v>5537</c:v>
                </c:pt>
                <c:pt idx="41">
                  <c:v>6250</c:v>
                </c:pt>
                <c:pt idx="42">
                  <c:v>6280</c:v>
                </c:pt>
                <c:pt idx="43">
                  <c:v>7431</c:v>
                </c:pt>
                <c:pt idx="44">
                  <c:v>7394</c:v>
                </c:pt>
                <c:pt idx="45">
                  <c:v>6355</c:v>
                </c:pt>
                <c:pt idx="46">
                  <c:v>7766</c:v>
                </c:pt>
                <c:pt idx="47">
                  <c:v>6962</c:v>
                </c:pt>
                <c:pt idx="48">
                  <c:v>7514</c:v>
                </c:pt>
                <c:pt idx="49">
                  <c:v>5080</c:v>
                </c:pt>
                <c:pt idx="50">
                  <c:v>3199</c:v>
                </c:pt>
                <c:pt idx="51">
                  <c:v>2998</c:v>
                </c:pt>
                <c:pt idx="52">
                  <c:v>5113</c:v>
                </c:pt>
                <c:pt idx="53">
                  <c:v>5696</c:v>
                </c:pt>
                <c:pt idx="54">
                  <c:v>6285</c:v>
                </c:pt>
                <c:pt idx="55">
                  <c:v>5203</c:v>
                </c:pt>
                <c:pt idx="56">
                  <c:v>5538</c:v>
                </c:pt>
                <c:pt idx="57">
                  <c:v>5378</c:v>
                </c:pt>
                <c:pt idx="58">
                  <c:v>5057</c:v>
                </c:pt>
                <c:pt idx="59">
                  <c:v>5541</c:v>
                </c:pt>
                <c:pt idx="60" formatCode="#,##0">
                  <c:v>5870</c:v>
                </c:pt>
                <c:pt idx="61">
                  <c:v>6021</c:v>
                </c:pt>
                <c:pt idx="62">
                  <c:v>6939</c:v>
                </c:pt>
                <c:pt idx="63">
                  <c:v>7142</c:v>
                </c:pt>
                <c:pt idx="64">
                  <c:v>8627</c:v>
                </c:pt>
                <c:pt idx="65">
                  <c:v>7658</c:v>
                </c:pt>
                <c:pt idx="66" formatCode="#,##0">
                  <c:v>8419</c:v>
                </c:pt>
                <c:pt idx="67">
                  <c:v>7779</c:v>
                </c:pt>
                <c:pt idx="68">
                  <c:v>7923</c:v>
                </c:pt>
                <c:pt idx="69">
                  <c:v>7732</c:v>
                </c:pt>
                <c:pt idx="70" formatCode="#,##0">
                  <c:v>8638</c:v>
                </c:pt>
                <c:pt idx="71" formatCode="#,##0">
                  <c:v>8706</c:v>
                </c:pt>
                <c:pt idx="72">
                  <c:v>8341</c:v>
                </c:pt>
                <c:pt idx="73">
                  <c:v>7740</c:v>
                </c:pt>
                <c:pt idx="74">
                  <c:v>7188</c:v>
                </c:pt>
                <c:pt idx="75">
                  <c:v>7301</c:v>
                </c:pt>
                <c:pt idx="76">
                  <c:v>7161</c:v>
                </c:pt>
                <c:pt idx="77" formatCode="#,##0">
                  <c:v>7789</c:v>
                </c:pt>
                <c:pt idx="78">
                  <c:v>7534</c:v>
                </c:pt>
                <c:pt idx="79">
                  <c:v>7874</c:v>
                </c:pt>
                <c:pt idx="80">
                  <c:v>7867</c:v>
                </c:pt>
                <c:pt idx="81">
                  <c:v>8198</c:v>
                </c:pt>
                <c:pt idx="82">
                  <c:v>8764</c:v>
                </c:pt>
                <c:pt idx="83">
                  <c:v>8235</c:v>
                </c:pt>
                <c:pt idx="84">
                  <c:v>8579</c:v>
                </c:pt>
                <c:pt idx="85">
                  <c:v>8890</c:v>
                </c:pt>
                <c:pt idx="86">
                  <c:v>7968</c:v>
                </c:pt>
                <c:pt idx="87">
                  <c:v>7731</c:v>
                </c:pt>
                <c:pt idx="88">
                  <c:v>8696</c:v>
                </c:pt>
                <c:pt idx="89">
                  <c:v>8788</c:v>
                </c:pt>
                <c:pt idx="90">
                  <c:v>7995</c:v>
                </c:pt>
                <c:pt idx="91">
                  <c:v>8077</c:v>
                </c:pt>
                <c:pt idx="92">
                  <c:v>7959</c:v>
                </c:pt>
                <c:pt idx="93">
                  <c:v>9037</c:v>
                </c:pt>
                <c:pt idx="94">
                  <c:v>9583</c:v>
                </c:pt>
                <c:pt idx="95">
                  <c:v>9830</c:v>
                </c:pt>
                <c:pt idx="96">
                  <c:v>9345</c:v>
                </c:pt>
                <c:pt idx="97">
                  <c:v>9544</c:v>
                </c:pt>
                <c:pt idx="98">
                  <c:v>8090</c:v>
                </c:pt>
                <c:pt idx="99">
                  <c:v>9994</c:v>
                </c:pt>
                <c:pt idx="100">
                  <c:v>10256</c:v>
                </c:pt>
                <c:pt idx="101">
                  <c:v>9705</c:v>
                </c:pt>
                <c:pt idx="102">
                  <c:v>7430</c:v>
                </c:pt>
                <c:pt idx="103">
                  <c:v>6514</c:v>
                </c:pt>
                <c:pt idx="104">
                  <c:v>7998</c:v>
                </c:pt>
                <c:pt idx="105">
                  <c:v>9406</c:v>
                </c:pt>
                <c:pt idx="106">
                  <c:v>9826</c:v>
                </c:pt>
                <c:pt idx="107">
                  <c:v>9695</c:v>
                </c:pt>
                <c:pt idx="108">
                  <c:v>8204</c:v>
                </c:pt>
                <c:pt idx="109">
                  <c:v>9216</c:v>
                </c:pt>
                <c:pt idx="110">
                  <c:v>11471</c:v>
                </c:pt>
                <c:pt idx="111">
                  <c:v>10023</c:v>
                </c:pt>
                <c:pt idx="112">
                  <c:v>10055</c:v>
                </c:pt>
                <c:pt idx="113">
                  <c:v>10494</c:v>
                </c:pt>
                <c:pt idx="114">
                  <c:v>9697</c:v>
                </c:pt>
                <c:pt idx="115">
                  <c:v>9493</c:v>
                </c:pt>
                <c:pt idx="116">
                  <c:v>10389</c:v>
                </c:pt>
                <c:pt idx="117">
                  <c:v>9592</c:v>
                </c:pt>
                <c:pt idx="118">
                  <c:v>9960</c:v>
                </c:pt>
                <c:pt idx="119">
                  <c:v>10022</c:v>
                </c:pt>
                <c:pt idx="120">
                  <c:v>10695</c:v>
                </c:pt>
                <c:pt idx="121">
                  <c:v>9904</c:v>
                </c:pt>
                <c:pt idx="122">
                  <c:v>11037</c:v>
                </c:pt>
                <c:pt idx="123">
                  <c:v>11165</c:v>
                </c:pt>
                <c:pt idx="124">
                  <c:v>9819</c:v>
                </c:pt>
                <c:pt idx="125">
                  <c:v>9505</c:v>
                </c:pt>
                <c:pt idx="126">
                  <c:v>10458</c:v>
                </c:pt>
                <c:pt idx="127">
                  <c:v>11103</c:v>
                </c:pt>
                <c:pt idx="128">
                  <c:v>11895</c:v>
                </c:pt>
                <c:pt idx="129">
                  <c:v>10751</c:v>
                </c:pt>
                <c:pt idx="130">
                  <c:v>10674</c:v>
                </c:pt>
                <c:pt idx="131">
                  <c:v>11870</c:v>
                </c:pt>
                <c:pt idx="132">
                  <c:v>11761</c:v>
                </c:pt>
                <c:pt idx="133">
                  <c:v>11975</c:v>
                </c:pt>
                <c:pt idx="134">
                  <c:v>11878</c:v>
                </c:pt>
                <c:pt idx="135">
                  <c:v>11258</c:v>
                </c:pt>
                <c:pt idx="136">
                  <c:v>10079</c:v>
                </c:pt>
                <c:pt idx="137">
                  <c:v>9196</c:v>
                </c:pt>
                <c:pt idx="138">
                  <c:v>8205</c:v>
                </c:pt>
                <c:pt idx="139">
                  <c:v>10419</c:v>
                </c:pt>
                <c:pt idx="140">
                  <c:v>11366</c:v>
                </c:pt>
                <c:pt idx="141">
                  <c:v>10968</c:v>
                </c:pt>
                <c:pt idx="142">
                  <c:v>11035</c:v>
                </c:pt>
                <c:pt idx="143">
                  <c:v>10345</c:v>
                </c:pt>
                <c:pt idx="144">
                  <c:v>10996</c:v>
                </c:pt>
                <c:pt idx="145">
                  <c:v>9833</c:v>
                </c:pt>
                <c:pt idx="146">
                  <c:v>9212</c:v>
                </c:pt>
                <c:pt idx="147">
                  <c:v>9703</c:v>
                </c:pt>
                <c:pt idx="148">
                  <c:v>8707</c:v>
                </c:pt>
                <c:pt idx="149">
                  <c:v>9536</c:v>
                </c:pt>
                <c:pt idx="150">
                  <c:v>9555</c:v>
                </c:pt>
                <c:pt idx="151">
                  <c:v>10217</c:v>
                </c:pt>
                <c:pt idx="152">
                  <c:v>10016</c:v>
                </c:pt>
                <c:pt idx="153">
                  <c:v>10349</c:v>
                </c:pt>
                <c:pt idx="154">
                  <c:v>9774</c:v>
                </c:pt>
                <c:pt idx="155">
                  <c:v>6716</c:v>
                </c:pt>
                <c:pt idx="156">
                  <c:v>9107</c:v>
                </c:pt>
                <c:pt idx="157">
                  <c:v>10667</c:v>
                </c:pt>
                <c:pt idx="158">
                  <c:v>9526</c:v>
                </c:pt>
                <c:pt idx="159">
                  <c:v>9434</c:v>
                </c:pt>
                <c:pt idx="160">
                  <c:v>10573</c:v>
                </c:pt>
                <c:pt idx="161">
                  <c:v>10847</c:v>
                </c:pt>
                <c:pt idx="162">
                  <c:v>11046</c:v>
                </c:pt>
                <c:pt idx="163">
                  <c:v>11348</c:v>
                </c:pt>
                <c:pt idx="164">
                  <c:v>11080</c:v>
                </c:pt>
                <c:pt idx="165">
                  <c:v>9402</c:v>
                </c:pt>
                <c:pt idx="166">
                  <c:v>9506</c:v>
                </c:pt>
                <c:pt idx="167">
                  <c:v>9342</c:v>
                </c:pt>
                <c:pt idx="168">
                  <c:v>8346</c:v>
                </c:pt>
                <c:pt idx="169">
                  <c:v>7289</c:v>
                </c:pt>
                <c:pt idx="170">
                  <c:v>8011</c:v>
                </c:pt>
                <c:pt idx="171">
                  <c:v>8402</c:v>
                </c:pt>
                <c:pt idx="172">
                  <c:v>7152</c:v>
                </c:pt>
                <c:pt idx="173">
                  <c:v>7429</c:v>
                </c:pt>
                <c:pt idx="174">
                  <c:v>7110</c:v>
                </c:pt>
                <c:pt idx="175">
                  <c:v>6565</c:v>
                </c:pt>
                <c:pt idx="176">
                  <c:v>8170</c:v>
                </c:pt>
                <c:pt idx="177">
                  <c:v>6309</c:v>
                </c:pt>
                <c:pt idx="178">
                  <c:v>6277</c:v>
                </c:pt>
                <c:pt idx="179">
                  <c:v>6238</c:v>
                </c:pt>
                <c:pt idx="180">
                  <c:v>6125</c:v>
                </c:pt>
                <c:pt idx="181">
                  <c:v>6856</c:v>
                </c:pt>
                <c:pt idx="182">
                  <c:v>7202</c:v>
                </c:pt>
                <c:pt idx="183">
                  <c:v>8588</c:v>
                </c:pt>
                <c:pt idx="184">
                  <c:v>10031</c:v>
                </c:pt>
                <c:pt idx="185">
                  <c:v>8301</c:v>
                </c:pt>
                <c:pt idx="186">
                  <c:v>9495</c:v>
                </c:pt>
                <c:pt idx="187">
                  <c:v>9247</c:v>
                </c:pt>
                <c:pt idx="188">
                  <c:v>9190</c:v>
                </c:pt>
                <c:pt idx="189">
                  <c:v>9415</c:v>
                </c:pt>
                <c:pt idx="190">
                  <c:v>9724</c:v>
                </c:pt>
                <c:pt idx="191">
                  <c:v>9456</c:v>
                </c:pt>
                <c:pt idx="192">
                  <c:v>9511</c:v>
                </c:pt>
                <c:pt idx="193">
                  <c:v>9363</c:v>
                </c:pt>
                <c:pt idx="194">
                  <c:v>10200</c:v>
                </c:pt>
                <c:pt idx="195">
                  <c:v>10877</c:v>
                </c:pt>
                <c:pt idx="196">
                  <c:v>10910</c:v>
                </c:pt>
                <c:pt idx="197">
                  <c:v>11201</c:v>
                </c:pt>
                <c:pt idx="198">
                  <c:v>10758</c:v>
                </c:pt>
                <c:pt idx="199">
                  <c:v>10418</c:v>
                </c:pt>
                <c:pt idx="200">
                  <c:v>10969</c:v>
                </c:pt>
                <c:pt idx="201">
                  <c:v>10961</c:v>
                </c:pt>
                <c:pt idx="202">
                  <c:v>11008</c:v>
                </c:pt>
                <c:pt idx="203">
                  <c:v>10639</c:v>
                </c:pt>
                <c:pt idx="204">
                  <c:v>10813</c:v>
                </c:pt>
                <c:pt idx="205">
                  <c:v>10510</c:v>
                </c:pt>
                <c:pt idx="206">
                  <c:v>8992</c:v>
                </c:pt>
                <c:pt idx="207">
                  <c:v>6876</c:v>
                </c:pt>
                <c:pt idx="208">
                  <c:v>7677</c:v>
                </c:pt>
                <c:pt idx="209">
                  <c:v>10390</c:v>
                </c:pt>
                <c:pt idx="210">
                  <c:v>10254</c:v>
                </c:pt>
                <c:pt idx="211">
                  <c:v>10816</c:v>
                </c:pt>
                <c:pt idx="212">
                  <c:v>11173</c:v>
                </c:pt>
                <c:pt idx="213">
                  <c:v>10431</c:v>
                </c:pt>
                <c:pt idx="214">
                  <c:v>9542</c:v>
                </c:pt>
                <c:pt idx="215">
                  <c:v>11787</c:v>
                </c:pt>
                <c:pt idx="216">
                  <c:v>12078</c:v>
                </c:pt>
                <c:pt idx="217">
                  <c:v>11705</c:v>
                </c:pt>
                <c:pt idx="218">
                  <c:v>11509</c:v>
                </c:pt>
                <c:pt idx="219">
                  <c:v>12593</c:v>
                </c:pt>
                <c:pt idx="220">
                  <c:v>11728</c:v>
                </c:pt>
                <c:pt idx="221">
                  <c:v>12219</c:v>
                </c:pt>
                <c:pt idx="222">
                  <c:v>13163</c:v>
                </c:pt>
                <c:pt idx="223">
                  <c:v>12530</c:v>
                </c:pt>
              </c:numCache>
            </c:numRef>
          </c:val>
          <c:smooth val="0"/>
        </c:ser>
        <c:dLbls>
          <c:showLegendKey val="0"/>
          <c:showVal val="0"/>
          <c:showCatName val="0"/>
          <c:showSerName val="0"/>
          <c:showPercent val="0"/>
          <c:showBubbleSize val="0"/>
        </c:dLbls>
        <c:smooth val="0"/>
        <c:axId val="299670136"/>
        <c:axId val="299670528"/>
      </c:lineChart>
      <c:dateAx>
        <c:axId val="299670136"/>
        <c:scaling>
          <c:orientation val="minMax"/>
        </c:scaling>
        <c:delete val="0"/>
        <c:axPos val="b"/>
        <c:title>
          <c:tx>
            <c:rich>
              <a:bodyPr/>
              <a:lstStyle/>
              <a:p>
                <a:pPr>
                  <a:defRPr sz="1000" b="1" i="0" u="none" strike="noStrike" baseline="0">
                    <a:solidFill>
                      <a:srgbClr val="000000"/>
                    </a:solidFill>
                    <a:latin typeface="Calibri"/>
                    <a:ea typeface="Calibri"/>
                    <a:cs typeface="Calibri"/>
                  </a:defRPr>
                </a:pPr>
                <a:r>
                  <a:rPr lang="en-US"/>
                  <a:t>Starting Week</a:t>
                </a:r>
              </a:p>
            </c:rich>
          </c:tx>
          <c:overlay val="0"/>
          <c:spPr>
            <a:noFill/>
            <a:ln w="25400">
              <a:noFill/>
            </a:ln>
          </c:spPr>
        </c:title>
        <c:numFmt formatCode="m/d/yy" sourceLinked="1"/>
        <c:majorTickMark val="out"/>
        <c:minorTickMark val="none"/>
        <c:tickLblPos val="nextTo"/>
        <c:spPr>
          <a:ln w="3175">
            <a:solidFill>
              <a:srgbClr val="808080"/>
            </a:solidFill>
            <a:prstDash val="solid"/>
          </a:ln>
        </c:spPr>
        <c:txPr>
          <a:bodyPr rot="-2700000" vert="horz"/>
          <a:lstStyle/>
          <a:p>
            <a:pPr>
              <a:defRPr sz="1000" b="0" i="0" u="none" strike="noStrike" spc="0" baseline="0">
                <a:solidFill>
                  <a:srgbClr val="000000"/>
                </a:solidFill>
                <a:latin typeface="Calibri"/>
                <a:ea typeface="Calibri"/>
                <a:cs typeface="Calibri"/>
              </a:defRPr>
            </a:pPr>
            <a:endParaRPr lang="en-US"/>
          </a:p>
        </c:txPr>
        <c:crossAx val="299670528"/>
        <c:crosses val="autoZero"/>
        <c:auto val="0"/>
        <c:lblOffset val="100"/>
        <c:baseTimeUnit val="days"/>
        <c:majorUnit val="2"/>
        <c:minorUnit val="1"/>
      </c:dateAx>
      <c:valAx>
        <c:axId val="299670528"/>
        <c:scaling>
          <c:orientation val="minMax"/>
        </c:scaling>
        <c:delete val="0"/>
        <c:axPos val="l"/>
        <c:majorGridlines>
          <c:spPr>
            <a:ln w="3175">
              <a:solidFill>
                <a:srgbClr val="808080"/>
              </a:solidFill>
              <a:prstDash val="solid"/>
            </a:ln>
          </c:spPr>
        </c:majorGridlines>
        <c:numFmt formatCode="General" sourceLinked="1"/>
        <c:majorTickMark val="out"/>
        <c:minorTickMark val="none"/>
        <c:tickLblPos val="nextTo"/>
        <c:spPr>
          <a:ln w="3175">
            <a:solidFill>
              <a:srgbClr val="808080"/>
            </a:solidFill>
            <a:prstDash val="solid"/>
          </a:ln>
        </c:spPr>
        <c:txPr>
          <a:bodyPr rot="0" vert="horz"/>
          <a:lstStyle/>
          <a:p>
            <a:pPr>
              <a:defRPr sz="1000" b="0" i="0" u="none" strike="noStrike" baseline="0">
                <a:solidFill>
                  <a:srgbClr val="000000"/>
                </a:solidFill>
                <a:latin typeface="Calibri"/>
                <a:ea typeface="Calibri"/>
                <a:cs typeface="Calibri"/>
              </a:defRPr>
            </a:pPr>
            <a:endParaRPr lang="en-US"/>
          </a:p>
        </c:txPr>
        <c:crossAx val="299670136"/>
        <c:crosses val="autoZero"/>
        <c:crossBetween val="between"/>
      </c:valAx>
      <c:spPr>
        <a:solidFill>
          <a:srgbClr val="FFFFFF"/>
        </a:solidFill>
        <a:ln w="25400">
          <a:noFill/>
        </a:ln>
      </c:spPr>
    </c:plotArea>
    <c:legend>
      <c:legendPos val="r"/>
      <c:layout>
        <c:manualLayout>
          <c:xMode val="edge"/>
          <c:yMode val="edge"/>
          <c:x val="0.83533663310115103"/>
          <c:y val="0.645704612929346"/>
          <c:w val="4.9137931034482697E-2"/>
          <c:h val="7.2820237895794906E-2"/>
        </c:manualLayout>
      </c:layout>
      <c:overlay val="0"/>
      <c:spPr>
        <a:noFill/>
        <a:ln w="25400">
          <a:noFill/>
        </a:ln>
      </c:spPr>
      <c:txPr>
        <a:bodyPr/>
        <a:lstStyle/>
        <a:p>
          <a:pPr>
            <a:defRPr sz="920" b="0" i="0" u="none" strike="noStrike" baseline="0">
              <a:solidFill>
                <a:srgbClr val="000000"/>
              </a:solidFill>
              <a:latin typeface="Calibri"/>
              <a:ea typeface="Calibri"/>
              <a:cs typeface="Calibri"/>
            </a:defRPr>
          </a:pPr>
          <a:endParaRPr lang="en-US"/>
        </a:p>
      </c:txPr>
    </c:legend>
    <c:plotVisOnly val="1"/>
    <c:dispBlanksAs val="gap"/>
    <c:showDLblsOverMax val="0"/>
  </c:chart>
  <c:spPr>
    <a:solidFill>
      <a:srgbClr val="FFFFFF"/>
    </a:solidFill>
    <a:ln w="3175">
      <a:solidFill>
        <a:srgbClr val="808080"/>
      </a:solidFill>
      <a:prstDash val="solid"/>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1" l="0.75" r="0.75"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1510968033572999E-2"/>
          <c:y val="4.4879250428891897E-2"/>
          <c:w val="0.89437527102590397"/>
          <c:h val="0.90285443449621505"/>
        </c:manualLayout>
      </c:layout>
      <c:lineChart>
        <c:grouping val="standard"/>
        <c:varyColors val="0"/>
        <c:ser>
          <c:idx val="0"/>
          <c:order val="0"/>
          <c:tx>
            <c:strRef>
              <c:f>'Traffic Overall'!$J$39</c:f>
              <c:strCache>
                <c:ptCount val="1"/>
                <c:pt idx="0">
                  <c:v>Unique Visits</c:v>
                </c:pt>
              </c:strCache>
            </c:strRef>
          </c:tx>
          <c:marker>
            <c:symbol val="none"/>
          </c:marker>
          <c:cat>
            <c:strRef>
              <c:f>'Traffic Overall'!$I$40:$I$90</c:f>
              <c:strCache>
                <c:ptCount val="51"/>
                <c:pt idx="0">
                  <c:v>Jan 09</c:v>
                </c:pt>
                <c:pt idx="1">
                  <c:v>Feb</c:v>
                </c:pt>
                <c:pt idx="2">
                  <c:v>Mar</c:v>
                </c:pt>
                <c:pt idx="3">
                  <c:v>Apr</c:v>
                </c:pt>
                <c:pt idx="4">
                  <c:v>May</c:v>
                </c:pt>
                <c:pt idx="5">
                  <c:v>Jun</c:v>
                </c:pt>
                <c:pt idx="6">
                  <c:v>Jul</c:v>
                </c:pt>
                <c:pt idx="7">
                  <c:v>Aug</c:v>
                </c:pt>
                <c:pt idx="8">
                  <c:v>Sept</c:v>
                </c:pt>
                <c:pt idx="9">
                  <c:v>Oct</c:v>
                </c:pt>
                <c:pt idx="10">
                  <c:v>Nov</c:v>
                </c:pt>
                <c:pt idx="11">
                  <c:v>Dec</c:v>
                </c:pt>
                <c:pt idx="12">
                  <c:v>Jan 10</c:v>
                </c:pt>
                <c:pt idx="13">
                  <c:v>Feb</c:v>
                </c:pt>
                <c:pt idx="14">
                  <c:v>Mar</c:v>
                </c:pt>
                <c:pt idx="15">
                  <c:v>Apr</c:v>
                </c:pt>
                <c:pt idx="16">
                  <c:v>May</c:v>
                </c:pt>
                <c:pt idx="17">
                  <c:v>Jun</c:v>
                </c:pt>
                <c:pt idx="18">
                  <c:v>Jul</c:v>
                </c:pt>
                <c:pt idx="19">
                  <c:v>Aug</c:v>
                </c:pt>
                <c:pt idx="20">
                  <c:v>Sept</c:v>
                </c:pt>
                <c:pt idx="21">
                  <c:v>Oct</c:v>
                </c:pt>
                <c:pt idx="22">
                  <c:v>Nov</c:v>
                </c:pt>
                <c:pt idx="23">
                  <c:v>Dec</c:v>
                </c:pt>
                <c:pt idx="24">
                  <c:v>Jan 11</c:v>
                </c:pt>
                <c:pt idx="25">
                  <c:v>Feb</c:v>
                </c:pt>
                <c:pt idx="26">
                  <c:v>Mar</c:v>
                </c:pt>
                <c:pt idx="27">
                  <c:v>Apr</c:v>
                </c:pt>
                <c:pt idx="28">
                  <c:v>May</c:v>
                </c:pt>
                <c:pt idx="29">
                  <c:v>Jun</c:v>
                </c:pt>
                <c:pt idx="30">
                  <c:v>Jul</c:v>
                </c:pt>
                <c:pt idx="31">
                  <c:v>Aug</c:v>
                </c:pt>
                <c:pt idx="32">
                  <c:v>Sept</c:v>
                </c:pt>
                <c:pt idx="33">
                  <c:v>Oct</c:v>
                </c:pt>
                <c:pt idx="34">
                  <c:v>Nov</c:v>
                </c:pt>
                <c:pt idx="35">
                  <c:v>Dec</c:v>
                </c:pt>
                <c:pt idx="36">
                  <c:v>Jan 12</c:v>
                </c:pt>
                <c:pt idx="37">
                  <c:v>Feb</c:v>
                </c:pt>
                <c:pt idx="38">
                  <c:v>Mar</c:v>
                </c:pt>
                <c:pt idx="39">
                  <c:v>Apr</c:v>
                </c:pt>
                <c:pt idx="40">
                  <c:v>May</c:v>
                </c:pt>
                <c:pt idx="41">
                  <c:v>Jun</c:v>
                </c:pt>
                <c:pt idx="42">
                  <c:v>Jul</c:v>
                </c:pt>
                <c:pt idx="43">
                  <c:v>Aug</c:v>
                </c:pt>
                <c:pt idx="44">
                  <c:v>Sept</c:v>
                </c:pt>
                <c:pt idx="45">
                  <c:v>Oct</c:v>
                </c:pt>
                <c:pt idx="46">
                  <c:v>Nov</c:v>
                </c:pt>
                <c:pt idx="47">
                  <c:v>Dec</c:v>
                </c:pt>
                <c:pt idx="48">
                  <c:v>Jan 13</c:v>
                </c:pt>
                <c:pt idx="49">
                  <c:v>Feb</c:v>
                </c:pt>
                <c:pt idx="50">
                  <c:v>Mar</c:v>
                </c:pt>
              </c:strCache>
            </c:strRef>
          </c:cat>
          <c:val>
            <c:numRef>
              <c:f>'Traffic Overall'!$J$40:$J$90</c:f>
              <c:numCache>
                <c:formatCode>General</c:formatCode>
                <c:ptCount val="51"/>
                <c:pt idx="0">
                  <c:v>7787</c:v>
                </c:pt>
                <c:pt idx="1">
                  <c:v>8106</c:v>
                </c:pt>
                <c:pt idx="2">
                  <c:v>7759</c:v>
                </c:pt>
                <c:pt idx="3">
                  <c:v>4558</c:v>
                </c:pt>
                <c:pt idx="4">
                  <c:v>6856</c:v>
                </c:pt>
                <c:pt idx="5">
                  <c:v>7287</c:v>
                </c:pt>
                <c:pt idx="6">
                  <c:v>6794</c:v>
                </c:pt>
                <c:pt idx="7">
                  <c:v>7390</c:v>
                </c:pt>
                <c:pt idx="8">
                  <c:v>7544</c:v>
                </c:pt>
                <c:pt idx="9">
                  <c:v>8718</c:v>
                </c:pt>
                <c:pt idx="10">
                  <c:v>8334</c:v>
                </c:pt>
                <c:pt idx="11">
                  <c:v>6350</c:v>
                </c:pt>
                <c:pt idx="12">
                  <c:v>8378</c:v>
                </c:pt>
                <c:pt idx="13">
                  <c:v>8168</c:v>
                </c:pt>
                <c:pt idx="14">
                  <c:v>10542</c:v>
                </c:pt>
                <c:pt idx="15">
                  <c:v>12122</c:v>
                </c:pt>
                <c:pt idx="16">
                  <c:v>12870</c:v>
                </c:pt>
                <c:pt idx="17">
                  <c:v>12016</c:v>
                </c:pt>
                <c:pt idx="18">
                  <c:v>12411</c:v>
                </c:pt>
                <c:pt idx="19">
                  <c:v>12170</c:v>
                </c:pt>
                <c:pt idx="20">
                  <c:v>12393</c:v>
                </c:pt>
                <c:pt idx="21">
                  <c:v>13467</c:v>
                </c:pt>
                <c:pt idx="22">
                  <c:v>14375</c:v>
                </c:pt>
                <c:pt idx="23">
                  <c:v>12167</c:v>
                </c:pt>
                <c:pt idx="24">
                  <c:v>14201</c:v>
                </c:pt>
                <c:pt idx="25">
                  <c:v>15687</c:v>
                </c:pt>
                <c:pt idx="26">
                  <c:v>15273</c:v>
                </c:pt>
                <c:pt idx="27">
                  <c:v>15826</c:v>
                </c:pt>
                <c:pt idx="28">
                  <c:v>16337</c:v>
                </c:pt>
                <c:pt idx="29">
                  <c:v>15472</c:v>
                </c:pt>
                <c:pt idx="30">
                  <c:v>17202</c:v>
                </c:pt>
                <c:pt idx="31">
                  <c:v>14249</c:v>
                </c:pt>
                <c:pt idx="32">
                  <c:v>14863</c:v>
                </c:pt>
                <c:pt idx="33">
                  <c:v>15436</c:v>
                </c:pt>
                <c:pt idx="34">
                  <c:v>15315</c:v>
                </c:pt>
                <c:pt idx="35">
                  <c:v>15661</c:v>
                </c:pt>
                <c:pt idx="36">
                  <c:v>15815</c:v>
                </c:pt>
                <c:pt idx="37">
                  <c:v>16411</c:v>
                </c:pt>
                <c:pt idx="38">
                  <c:v>13083</c:v>
                </c:pt>
                <c:pt idx="39">
                  <c:v>10438</c:v>
                </c:pt>
                <c:pt idx="40">
                  <c:v>8378</c:v>
                </c:pt>
                <c:pt idx="41">
                  <c:v>9369</c:v>
                </c:pt>
                <c:pt idx="42">
                  <c:v>11615</c:v>
                </c:pt>
                <c:pt idx="43">
                  <c:v>12097</c:v>
                </c:pt>
                <c:pt idx="44">
                  <c:v>13317</c:v>
                </c:pt>
                <c:pt idx="45">
                  <c:v>14565</c:v>
                </c:pt>
                <c:pt idx="46">
                  <c:v>15269</c:v>
                </c:pt>
                <c:pt idx="47">
                  <c:v>12517</c:v>
                </c:pt>
                <c:pt idx="48">
                  <c:v>16449</c:v>
                </c:pt>
                <c:pt idx="49">
                  <c:v>16180</c:v>
                </c:pt>
                <c:pt idx="50">
                  <c:v>18386</c:v>
                </c:pt>
              </c:numCache>
            </c:numRef>
          </c:val>
          <c:smooth val="0"/>
        </c:ser>
        <c:ser>
          <c:idx val="1"/>
          <c:order val="1"/>
          <c:tx>
            <c:strRef>
              <c:f>'Traffic Overall'!$K$39</c:f>
              <c:strCache>
                <c:ptCount val="1"/>
                <c:pt idx="0">
                  <c:v>Page Views</c:v>
                </c:pt>
              </c:strCache>
            </c:strRef>
          </c:tx>
          <c:marker>
            <c:symbol val="none"/>
          </c:marker>
          <c:cat>
            <c:strRef>
              <c:f>'Traffic Overall'!$I$40:$I$90</c:f>
              <c:strCache>
                <c:ptCount val="51"/>
                <c:pt idx="0">
                  <c:v>Jan 09</c:v>
                </c:pt>
                <c:pt idx="1">
                  <c:v>Feb</c:v>
                </c:pt>
                <c:pt idx="2">
                  <c:v>Mar</c:v>
                </c:pt>
                <c:pt idx="3">
                  <c:v>Apr</c:v>
                </c:pt>
                <c:pt idx="4">
                  <c:v>May</c:v>
                </c:pt>
                <c:pt idx="5">
                  <c:v>Jun</c:v>
                </c:pt>
                <c:pt idx="6">
                  <c:v>Jul</c:v>
                </c:pt>
                <c:pt idx="7">
                  <c:v>Aug</c:v>
                </c:pt>
                <c:pt idx="8">
                  <c:v>Sept</c:v>
                </c:pt>
                <c:pt idx="9">
                  <c:v>Oct</c:v>
                </c:pt>
                <c:pt idx="10">
                  <c:v>Nov</c:v>
                </c:pt>
                <c:pt idx="11">
                  <c:v>Dec</c:v>
                </c:pt>
                <c:pt idx="12">
                  <c:v>Jan 10</c:v>
                </c:pt>
                <c:pt idx="13">
                  <c:v>Feb</c:v>
                </c:pt>
                <c:pt idx="14">
                  <c:v>Mar</c:v>
                </c:pt>
                <c:pt idx="15">
                  <c:v>Apr</c:v>
                </c:pt>
                <c:pt idx="16">
                  <c:v>May</c:v>
                </c:pt>
                <c:pt idx="17">
                  <c:v>Jun</c:v>
                </c:pt>
                <c:pt idx="18">
                  <c:v>Jul</c:v>
                </c:pt>
                <c:pt idx="19">
                  <c:v>Aug</c:v>
                </c:pt>
                <c:pt idx="20">
                  <c:v>Sept</c:v>
                </c:pt>
                <c:pt idx="21">
                  <c:v>Oct</c:v>
                </c:pt>
                <c:pt idx="22">
                  <c:v>Nov</c:v>
                </c:pt>
                <c:pt idx="23">
                  <c:v>Dec</c:v>
                </c:pt>
                <c:pt idx="24">
                  <c:v>Jan 11</c:v>
                </c:pt>
                <c:pt idx="25">
                  <c:v>Feb</c:v>
                </c:pt>
                <c:pt idx="26">
                  <c:v>Mar</c:v>
                </c:pt>
                <c:pt idx="27">
                  <c:v>Apr</c:v>
                </c:pt>
                <c:pt idx="28">
                  <c:v>May</c:v>
                </c:pt>
                <c:pt idx="29">
                  <c:v>Jun</c:v>
                </c:pt>
                <c:pt idx="30">
                  <c:v>Jul</c:v>
                </c:pt>
                <c:pt idx="31">
                  <c:v>Aug</c:v>
                </c:pt>
                <c:pt idx="32">
                  <c:v>Sept</c:v>
                </c:pt>
                <c:pt idx="33">
                  <c:v>Oct</c:v>
                </c:pt>
                <c:pt idx="34">
                  <c:v>Nov</c:v>
                </c:pt>
                <c:pt idx="35">
                  <c:v>Dec</c:v>
                </c:pt>
                <c:pt idx="36">
                  <c:v>Jan 12</c:v>
                </c:pt>
                <c:pt idx="37">
                  <c:v>Feb</c:v>
                </c:pt>
                <c:pt idx="38">
                  <c:v>Mar</c:v>
                </c:pt>
                <c:pt idx="39">
                  <c:v>Apr</c:v>
                </c:pt>
                <c:pt idx="40">
                  <c:v>May</c:v>
                </c:pt>
                <c:pt idx="41">
                  <c:v>Jun</c:v>
                </c:pt>
                <c:pt idx="42">
                  <c:v>Jul</c:v>
                </c:pt>
                <c:pt idx="43">
                  <c:v>Aug</c:v>
                </c:pt>
                <c:pt idx="44">
                  <c:v>Sept</c:v>
                </c:pt>
                <c:pt idx="45">
                  <c:v>Oct</c:v>
                </c:pt>
                <c:pt idx="46">
                  <c:v>Nov</c:v>
                </c:pt>
                <c:pt idx="47">
                  <c:v>Dec</c:v>
                </c:pt>
                <c:pt idx="48">
                  <c:v>Jan 13</c:v>
                </c:pt>
                <c:pt idx="49">
                  <c:v>Feb</c:v>
                </c:pt>
                <c:pt idx="50">
                  <c:v>Mar</c:v>
                </c:pt>
              </c:strCache>
            </c:strRef>
          </c:cat>
          <c:val>
            <c:numRef>
              <c:f>'Traffic Overall'!$K$40:$K$90</c:f>
              <c:numCache>
                <c:formatCode>General</c:formatCode>
                <c:ptCount val="51"/>
                <c:pt idx="0">
                  <c:v>22955</c:v>
                </c:pt>
                <c:pt idx="1">
                  <c:v>21038</c:v>
                </c:pt>
                <c:pt idx="2">
                  <c:v>17818</c:v>
                </c:pt>
                <c:pt idx="3">
                  <c:v>12710</c:v>
                </c:pt>
                <c:pt idx="4">
                  <c:v>18264</c:v>
                </c:pt>
                <c:pt idx="5">
                  <c:v>17976</c:v>
                </c:pt>
                <c:pt idx="6">
                  <c:v>16534</c:v>
                </c:pt>
                <c:pt idx="7">
                  <c:v>17678</c:v>
                </c:pt>
                <c:pt idx="8">
                  <c:v>16302</c:v>
                </c:pt>
                <c:pt idx="9">
                  <c:v>25498</c:v>
                </c:pt>
                <c:pt idx="10">
                  <c:v>28477</c:v>
                </c:pt>
                <c:pt idx="11">
                  <c:v>18791</c:v>
                </c:pt>
                <c:pt idx="12">
                  <c:v>22722</c:v>
                </c:pt>
                <c:pt idx="13">
                  <c:v>21846</c:v>
                </c:pt>
                <c:pt idx="14">
                  <c:v>28729</c:v>
                </c:pt>
                <c:pt idx="15">
                  <c:v>31853</c:v>
                </c:pt>
                <c:pt idx="16">
                  <c:v>33425</c:v>
                </c:pt>
                <c:pt idx="17">
                  <c:v>29439</c:v>
                </c:pt>
                <c:pt idx="18">
                  <c:v>32703</c:v>
                </c:pt>
                <c:pt idx="19">
                  <c:v>33672</c:v>
                </c:pt>
                <c:pt idx="20">
                  <c:v>33210</c:v>
                </c:pt>
                <c:pt idx="21">
                  <c:v>36409</c:v>
                </c:pt>
                <c:pt idx="22">
                  <c:v>36973</c:v>
                </c:pt>
                <c:pt idx="23">
                  <c:v>31647</c:v>
                </c:pt>
                <c:pt idx="24">
                  <c:v>37131</c:v>
                </c:pt>
                <c:pt idx="25">
                  <c:v>40765</c:v>
                </c:pt>
                <c:pt idx="26">
                  <c:v>40073</c:v>
                </c:pt>
                <c:pt idx="27">
                  <c:v>40581</c:v>
                </c:pt>
                <c:pt idx="28">
                  <c:v>41526</c:v>
                </c:pt>
                <c:pt idx="29">
                  <c:v>44207</c:v>
                </c:pt>
                <c:pt idx="30">
                  <c:v>47484</c:v>
                </c:pt>
                <c:pt idx="31">
                  <c:v>38738</c:v>
                </c:pt>
                <c:pt idx="32">
                  <c:v>43714</c:v>
                </c:pt>
                <c:pt idx="33">
                  <c:v>39744</c:v>
                </c:pt>
                <c:pt idx="34">
                  <c:v>38015</c:v>
                </c:pt>
                <c:pt idx="35">
                  <c:v>35946</c:v>
                </c:pt>
                <c:pt idx="36">
                  <c:v>40200</c:v>
                </c:pt>
                <c:pt idx="37">
                  <c:v>44321</c:v>
                </c:pt>
                <c:pt idx="38">
                  <c:v>34483</c:v>
                </c:pt>
                <c:pt idx="39">
                  <c:v>30994</c:v>
                </c:pt>
                <c:pt idx="40">
                  <c:v>28154</c:v>
                </c:pt>
                <c:pt idx="41">
                  <c:v>26421</c:v>
                </c:pt>
                <c:pt idx="42">
                  <c:v>36415</c:v>
                </c:pt>
                <c:pt idx="43">
                  <c:v>37785</c:v>
                </c:pt>
                <c:pt idx="44">
                  <c:v>39951</c:v>
                </c:pt>
                <c:pt idx="45">
                  <c:v>43287</c:v>
                </c:pt>
                <c:pt idx="46">
                  <c:v>43421</c:v>
                </c:pt>
                <c:pt idx="47">
                  <c:v>34055</c:v>
                </c:pt>
                <c:pt idx="48">
                  <c:v>42633</c:v>
                </c:pt>
                <c:pt idx="49">
                  <c:v>43838</c:v>
                </c:pt>
                <c:pt idx="50">
                  <c:v>48049</c:v>
                </c:pt>
              </c:numCache>
            </c:numRef>
          </c:val>
          <c:smooth val="0"/>
        </c:ser>
        <c:dLbls>
          <c:showLegendKey val="0"/>
          <c:showVal val="0"/>
          <c:showCatName val="0"/>
          <c:showSerName val="0"/>
          <c:showPercent val="0"/>
          <c:showBubbleSize val="0"/>
        </c:dLbls>
        <c:smooth val="0"/>
        <c:axId val="299671312"/>
        <c:axId val="299671704"/>
      </c:lineChart>
      <c:catAx>
        <c:axId val="299671312"/>
        <c:scaling>
          <c:orientation val="minMax"/>
        </c:scaling>
        <c:delete val="0"/>
        <c:axPos val="b"/>
        <c:numFmt formatCode="General" sourceLinked="0"/>
        <c:majorTickMark val="out"/>
        <c:minorTickMark val="none"/>
        <c:tickLblPos val="nextTo"/>
        <c:crossAx val="299671704"/>
        <c:crosses val="autoZero"/>
        <c:auto val="1"/>
        <c:lblAlgn val="ctr"/>
        <c:lblOffset val="100"/>
        <c:noMultiLvlLbl val="0"/>
      </c:catAx>
      <c:valAx>
        <c:axId val="299671704"/>
        <c:scaling>
          <c:orientation val="minMax"/>
        </c:scaling>
        <c:delete val="0"/>
        <c:axPos val="l"/>
        <c:majorGridlines/>
        <c:numFmt formatCode="General" sourceLinked="1"/>
        <c:majorTickMark val="out"/>
        <c:minorTickMark val="none"/>
        <c:tickLblPos val="nextTo"/>
        <c:crossAx val="299671312"/>
        <c:crosses val="autoZero"/>
        <c:crossBetween val="between"/>
      </c:valAx>
    </c:plotArea>
    <c:legend>
      <c:legendPos val="r"/>
      <c:overlay val="0"/>
    </c:legend>
    <c:plotVisOnly val="1"/>
    <c:dispBlanksAs val="gap"/>
    <c:showDLblsOverMax val="0"/>
  </c:chart>
  <c:printSettings>
    <c:headerFooter/>
    <c:pageMargins b="1" l="0.75" r="0.75" t="1" header="0.5" footer="0.5"/>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7</xdr:col>
      <xdr:colOff>584200</xdr:colOff>
      <xdr:row>1</xdr:row>
      <xdr:rowOff>139700</xdr:rowOff>
    </xdr:from>
    <xdr:to>
      <xdr:col>18</xdr:col>
      <xdr:colOff>622300</xdr:colOff>
      <xdr:row>16</xdr:row>
      <xdr:rowOff>165100</xdr:rowOff>
    </xdr:to>
    <xdr:graphicFrame macro="">
      <xdr:nvGraphicFramePr>
        <xdr:cNvPr id="2"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317500</xdr:colOff>
      <xdr:row>40</xdr:row>
      <xdr:rowOff>12700</xdr:rowOff>
    </xdr:from>
    <xdr:to>
      <xdr:col>19</xdr:col>
      <xdr:colOff>546100</xdr:colOff>
      <xdr:row>73</xdr:row>
      <xdr:rowOff>114300</xdr:rowOff>
    </xdr:to>
    <xdr:graphicFrame macro="">
      <xdr:nvGraphicFramePr>
        <xdr:cNvPr id="2"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190500</xdr:colOff>
      <xdr:row>1</xdr:row>
      <xdr:rowOff>63500</xdr:rowOff>
    </xdr:from>
    <xdr:to>
      <xdr:col>19</xdr:col>
      <xdr:colOff>292100</xdr:colOff>
      <xdr:row>38</xdr:row>
      <xdr:rowOff>76200</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healyconsultants.com/europe-incorporation/france-company-registration/" TargetMode="External"/><Relationship Id="rId13" Type="http://schemas.openxmlformats.org/officeDocument/2006/relationships/hyperlink" Target="http://www.healyconsultants.com/asia-pacific-incorporation/marshall-islands-company-registration/" TargetMode="External"/><Relationship Id="rId18" Type="http://schemas.openxmlformats.org/officeDocument/2006/relationships/hyperlink" Target="http://www.healyconsultants.com/europe-incorporation/russia-company-registration/" TargetMode="External"/><Relationship Id="rId3" Type="http://schemas.openxmlformats.org/officeDocument/2006/relationships/hyperlink" Target="http://www.healyconsultants.com/offshore-company-formation/" TargetMode="External"/><Relationship Id="rId21" Type="http://schemas.openxmlformats.org/officeDocument/2006/relationships/printerSettings" Target="../printerSettings/printerSettings1.bin"/><Relationship Id="rId7" Type="http://schemas.openxmlformats.org/officeDocument/2006/relationships/hyperlink" Target="http://www.healyconsultants.com/middle-east-incorporation/dubai-company-registration/" TargetMode="External"/><Relationship Id="rId12" Type="http://schemas.openxmlformats.org/officeDocument/2006/relationships/hyperlink" Target="http://www.healyconsultants.com/europe-incorporation/luxembourg-company-registration/" TargetMode="External"/><Relationship Id="rId17" Type="http://schemas.openxmlformats.org/officeDocument/2006/relationships/hyperlink" Target="http://www.healyconsultants.com/middle-east-incorporation/qatar-company-registration/" TargetMode="External"/><Relationship Id="rId2" Type="http://schemas.openxmlformats.org/officeDocument/2006/relationships/hyperlink" Target="http://www.healyconsultants.com/asia-pacific-incorporation/hong-kong-company-registration/" TargetMode="External"/><Relationship Id="rId16" Type="http://schemas.openxmlformats.org/officeDocument/2006/relationships/hyperlink" Target="http://www.healyconsultants.com/asia-pacific-incorporation/philippines-company-registration/" TargetMode="External"/><Relationship Id="rId20" Type="http://schemas.openxmlformats.org/officeDocument/2006/relationships/hyperlink" Target="http://googlewebmastercentral.blogspot.sg/2011/05/more-guidance-on-building-high-quality.html" TargetMode="External"/><Relationship Id="rId1" Type="http://schemas.openxmlformats.org/officeDocument/2006/relationships/hyperlink" Target="http://www.healyconsultants.com/asia-pacific-incorporation/singapore-company-registration/" TargetMode="External"/><Relationship Id="rId6" Type="http://schemas.openxmlformats.org/officeDocument/2006/relationships/hyperlink" Target="http://www.healyconsultants.com/asia-pacific-incorporation/china-company-registration/" TargetMode="External"/><Relationship Id="rId11" Type="http://schemas.openxmlformats.org/officeDocument/2006/relationships/hyperlink" Target="http://www.healyconsultants.com/asia-pacific-incorporation/labuan-company-registration/" TargetMode="External"/><Relationship Id="rId5" Type="http://schemas.openxmlformats.org/officeDocument/2006/relationships/hyperlink" Target="http://www.healyconsultants.com/asia-pacific-incorporation/australia-company-registration/" TargetMode="External"/><Relationship Id="rId15" Type="http://schemas.openxmlformats.org/officeDocument/2006/relationships/hyperlink" Target="http://www.healyconsultants.com/asia-pacific-incorporation/myanmar-company-registration/" TargetMode="External"/><Relationship Id="rId23" Type="http://schemas.openxmlformats.org/officeDocument/2006/relationships/comments" Target="../comments1.xml"/><Relationship Id="rId10" Type="http://schemas.openxmlformats.org/officeDocument/2006/relationships/hyperlink" Target="http://www.healyconsultants.com/asia-pacific-incorporation/japan-company-registration/" TargetMode="External"/><Relationship Id="rId19" Type="http://schemas.openxmlformats.org/officeDocument/2006/relationships/hyperlink" Target="http://www.healyconsultants.com/asia-pacific-incorporation/malaysia-company-registration/" TargetMode="External"/><Relationship Id="rId4" Type="http://schemas.openxmlformats.org/officeDocument/2006/relationships/hyperlink" Target="http://www.healyconsultants.com/middle-east-incorporation/abu-dhabi-company-registration/" TargetMode="External"/><Relationship Id="rId9" Type="http://schemas.openxmlformats.org/officeDocument/2006/relationships/hyperlink" Target="http://www.healyconsultants.com/asia-pacific-incorporation/indonesia-company-registration/" TargetMode="External"/><Relationship Id="rId14" Type="http://schemas.openxmlformats.org/officeDocument/2006/relationships/hyperlink" Target="http://www.healyconsultants.com/africa-incorporation/mauritius-company-registration/" TargetMode="External"/><Relationship Id="rId22"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3" Type="http://schemas.openxmlformats.org/officeDocument/2006/relationships/hyperlink" Target="http://www.healyconsultants.com/asiapac-incorporation2.html" TargetMode="External"/><Relationship Id="rId18" Type="http://schemas.openxmlformats.org/officeDocument/2006/relationships/hyperlink" Target="http://www.healyconsultants.com/company-incorporation/set-up-a-company-in-dubai.html" TargetMode="External"/><Relationship Id="rId26" Type="http://schemas.openxmlformats.org/officeDocument/2006/relationships/hyperlink" Target="http://www.healyconsultants.com/company-incorporation/MalaysiaCompanyFormation.html" TargetMode="External"/><Relationship Id="rId39" Type="http://schemas.openxmlformats.org/officeDocument/2006/relationships/hyperlink" Target="http://www.healyconsultants.com/company-incorporation/tax-planning-in-singapore.htm" TargetMode="External"/><Relationship Id="rId3" Type="http://schemas.openxmlformats.org/officeDocument/2006/relationships/hyperlink" Target="http://www.healyconsultants.com/offshore-information/offshore-company-formation.html" TargetMode="External"/><Relationship Id="rId21" Type="http://schemas.openxmlformats.org/officeDocument/2006/relationships/hyperlink" Target="http://www.healyconsultants.com/offshore-trusts/setting-up-a-foundation.html" TargetMode="External"/><Relationship Id="rId34" Type="http://schemas.openxmlformats.org/officeDocument/2006/relationships/hyperlink" Target="http://www.healyconsultants.com/company-incorporation/singapore-offshore-company.htm" TargetMode="External"/><Relationship Id="rId42" Type="http://schemas.openxmlformats.org/officeDocument/2006/relationships/hyperlink" Target="http://www.healyconsultants.com/company-incorporation/set-up-a-company-in-bahrain.html" TargetMode="External"/><Relationship Id="rId47" Type="http://schemas.openxmlformats.org/officeDocument/2006/relationships/hyperlink" Target="http://www.healyconsultants.com/company-incorporation/dubai-corporate-bank-account.html" TargetMode="External"/><Relationship Id="rId50" Type="http://schemas.openxmlformats.org/officeDocument/2006/relationships/hyperlink" Target="http://www.healyconsultants.com/company-incorporation/starting-a-business-in-hong-kong.html" TargetMode="External"/><Relationship Id="rId7" Type="http://schemas.openxmlformats.org/officeDocument/2006/relationships/hyperlink" Target="http://www.healyconsultants.com/company-incorporation/singapore-company-incorporation.html" TargetMode="External"/><Relationship Id="rId12" Type="http://schemas.openxmlformats.org/officeDocument/2006/relationships/hyperlink" Target="http://www.healyconsultants.com/asiapac-incorporation2.html" TargetMode="External"/><Relationship Id="rId17" Type="http://schemas.openxmlformats.org/officeDocument/2006/relationships/hyperlink" Target="http://www.healyconsultants.com/europe-incorporation.html" TargetMode="External"/><Relationship Id="rId25" Type="http://schemas.openxmlformats.org/officeDocument/2006/relationships/hyperlink" Target="http://www.healyconsultants.com/company-incorporation/south%20korea-company-formation22.html" TargetMode="External"/><Relationship Id="rId33" Type="http://schemas.openxmlformats.org/officeDocument/2006/relationships/hyperlink" Target="http://www.healyconsultants.com/middleeastafricaincorp.html" TargetMode="External"/><Relationship Id="rId38" Type="http://schemas.openxmlformats.org/officeDocument/2006/relationships/hyperlink" Target="http://www.healyconsultants.com/company-incorporation/dubai-offshore-company.htm" TargetMode="External"/><Relationship Id="rId46" Type="http://schemas.openxmlformats.org/officeDocument/2006/relationships/hyperlink" Target="http://www.healyconsultants.com/company-incorporation/setting-up-a-company-in-hong-kong.html" TargetMode="External"/><Relationship Id="rId2" Type="http://schemas.openxmlformats.org/officeDocument/2006/relationships/hyperlink" Target="http://www.healyconsultants.com/contact-us.html" TargetMode="External"/><Relationship Id="rId16" Type="http://schemas.openxmlformats.org/officeDocument/2006/relationships/hyperlink" Target="http://www.healyconsultants.com/company-incorporation/IndonesiaCompanyFormation.html" TargetMode="External"/><Relationship Id="rId20" Type="http://schemas.openxmlformats.org/officeDocument/2006/relationships/hyperlink" Target="http://www.healyconsultants.com/company-incorporation/dubai-free-zones-company-formation.html" TargetMode="External"/><Relationship Id="rId29" Type="http://schemas.openxmlformats.org/officeDocument/2006/relationships/hyperlink" Target="http://www.healyconsultants.com/company-incorporation/ireland-company-formation.html" TargetMode="External"/><Relationship Id="rId41" Type="http://schemas.openxmlformats.org/officeDocument/2006/relationships/hyperlink" Target="http://www.healyconsultants.com/americas-incorporation.html" TargetMode="External"/><Relationship Id="rId1" Type="http://schemas.openxmlformats.org/officeDocument/2006/relationships/hyperlink" Target="http://www.healyconsultants.com/company-incorporation/company-incorporation.html" TargetMode="External"/><Relationship Id="rId6" Type="http://schemas.openxmlformats.org/officeDocument/2006/relationships/hyperlink" Target="http://www.healyconsultants.com/" TargetMode="External"/><Relationship Id="rId11" Type="http://schemas.openxmlformats.org/officeDocument/2006/relationships/hyperlink" Target="http://www.healyconsultants.com/company-incorporation/dubai-company-formation.html" TargetMode="External"/><Relationship Id="rId24" Type="http://schemas.openxmlformats.org/officeDocument/2006/relationships/hyperlink" Target="http://www.healyconsultants.com/careers.html" TargetMode="External"/><Relationship Id="rId32" Type="http://schemas.openxmlformats.org/officeDocument/2006/relationships/hyperlink" Target="http://www.healyconsultants.com/company-incorporation/cayman-islands-company-formation.html" TargetMode="External"/><Relationship Id="rId37" Type="http://schemas.openxmlformats.org/officeDocument/2006/relationships/hyperlink" Target="http://www.healyconsultants.com/banking-services/offshore-bank-accounts.html" TargetMode="External"/><Relationship Id="rId40" Type="http://schemas.openxmlformats.org/officeDocument/2006/relationships/hyperlink" Target="http://www.healyconsultants.com/company-incorporation/oman-company-formation.html" TargetMode="External"/><Relationship Id="rId45" Type="http://schemas.openxmlformats.org/officeDocument/2006/relationships/hyperlink" Target="http://www.healyconsultants.com/company-incorporation/mauritius-company-formation.html" TargetMode="External"/><Relationship Id="rId5" Type="http://schemas.openxmlformats.org/officeDocument/2006/relationships/hyperlink" Target="http://www.healyconsultants.com/company-incorporation/singapore-employment-passes.html" TargetMode="External"/><Relationship Id="rId15" Type="http://schemas.openxmlformats.org/officeDocument/2006/relationships/hyperlink" Target="http://www.healyconsultants.com/company-incorporation/SaudiArabiaCompanyFormation.html" TargetMode="External"/><Relationship Id="rId23" Type="http://schemas.openxmlformats.org/officeDocument/2006/relationships/hyperlink" Target="http://www.healyconsultants.com/company-incorporation/south-africa-company-formation.html" TargetMode="External"/><Relationship Id="rId28" Type="http://schemas.openxmlformats.org/officeDocument/2006/relationships/hyperlink" Target="http://www.healyconsultants.com/middleeastincorp.html" TargetMode="External"/><Relationship Id="rId36" Type="http://schemas.openxmlformats.org/officeDocument/2006/relationships/hyperlink" Target="http://www.healyconsultants.com/company-incorporation/IndiaCompanyFormation.html" TargetMode="External"/><Relationship Id="rId49" Type="http://schemas.openxmlformats.org/officeDocument/2006/relationships/hyperlink" Target="http://www.healyconsultants.com/company-incorporation/australia-company-formation.html" TargetMode="External"/><Relationship Id="rId10" Type="http://schemas.openxmlformats.org/officeDocument/2006/relationships/hyperlink" Target="http://www.healyconsultants.com/company-incorporation/dubai-llc.html" TargetMode="External"/><Relationship Id="rId19" Type="http://schemas.openxmlformats.org/officeDocument/2006/relationships/hyperlink" Target="http://www.healyconsultants.com/taxation/international-tax-planning.html" TargetMode="External"/><Relationship Id="rId31" Type="http://schemas.openxmlformats.org/officeDocument/2006/relationships/hyperlink" Target="http://www.healyconsultants.com/company-services/virtual-office.html" TargetMode="External"/><Relationship Id="rId44" Type="http://schemas.openxmlformats.org/officeDocument/2006/relationships/hyperlink" Target="http://www.healyconsultants.com/company-incorporation/singapore-offshore-banking.html" TargetMode="External"/><Relationship Id="rId4" Type="http://schemas.openxmlformats.org/officeDocument/2006/relationships/hyperlink" Target="http://www.healyconsultants.com/offices.html" TargetMode="External"/><Relationship Id="rId9" Type="http://schemas.openxmlformats.org/officeDocument/2006/relationships/hyperlink" Target="http://www.healyconsultants.com/company-incorporation/china-wofe.html" TargetMode="External"/><Relationship Id="rId14" Type="http://schemas.openxmlformats.org/officeDocument/2006/relationships/hyperlink" Target="http://www.healyconsultants.com/company-incorporation/hong-kong-company-formation.html" TargetMode="External"/><Relationship Id="rId22" Type="http://schemas.openxmlformats.org/officeDocument/2006/relationships/hyperlink" Target="http://www.healyconsultants.com/company-incorporation/luxembourg-company-formation.html" TargetMode="External"/><Relationship Id="rId27" Type="http://schemas.openxmlformats.org/officeDocument/2006/relationships/hyperlink" Target="http://www.healyconsultants.com/company-incorporation/offshore-banking-in-hong-kong.html" TargetMode="External"/><Relationship Id="rId30" Type="http://schemas.openxmlformats.org/officeDocument/2006/relationships/hyperlink" Target="http://www.healyconsultants.com/blog/" TargetMode="External"/><Relationship Id="rId35" Type="http://schemas.openxmlformats.org/officeDocument/2006/relationships/hyperlink" Target="http://www.healyconsultants.com/company-incorporation/new-zealand-company-formation.html" TargetMode="External"/><Relationship Id="rId43" Type="http://schemas.openxmlformats.org/officeDocument/2006/relationships/hyperlink" Target="http://www.healyconsultants.com/company-incorporation/china-company-formation.html" TargetMode="External"/><Relationship Id="rId48" Type="http://schemas.openxmlformats.org/officeDocument/2006/relationships/hyperlink" Target="http://www.healyconsultants.com/company-incorporation/bvi-company-formation.html" TargetMode="External"/><Relationship Id="rId8" Type="http://schemas.openxmlformats.org/officeDocument/2006/relationships/hyperlink" Target="http://www.healyconsultants.com/banking-services/international-banking.html" TargetMode="Externa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9.xml.rels><?xml version="1.0" encoding="UTF-8" standalone="yes"?>
<Relationships xmlns="http://schemas.openxmlformats.org/package/2006/relationships"><Relationship Id="rId8" Type="http://schemas.openxmlformats.org/officeDocument/2006/relationships/hyperlink" Target="http://www.healyconsultants.com/company-incorporation/singapore-faqs.html" TargetMode="External"/><Relationship Id="rId3" Type="http://schemas.openxmlformats.org/officeDocument/2006/relationships/hyperlink" Target="http://www.healyconsultants.com/company-incorporation/hong-kong-company-setup.html" TargetMode="External"/><Relationship Id="rId7" Type="http://schemas.openxmlformats.org/officeDocument/2006/relationships/hyperlink" Target="http://www.healyconsultants.com/banking-services/Singapore-brokerage-accounts.html" TargetMode="External"/><Relationship Id="rId2" Type="http://schemas.openxmlformats.org/officeDocument/2006/relationships/hyperlink" Target="http://www.healyconsultants.com/company-incorporation/south-africa-incorporation.html" TargetMode="External"/><Relationship Id="rId1" Type="http://schemas.openxmlformats.org/officeDocument/2006/relationships/hyperlink" Target="http://www.healyconsultants.com/company-incorporation/incorporate-a-company-in-south-africa.html" TargetMode="External"/><Relationship Id="rId6" Type="http://schemas.openxmlformats.org/officeDocument/2006/relationships/hyperlink" Target="http://www.healyconsultants.com/company-incorporation/singapore-business-culture.htm" TargetMode="External"/><Relationship Id="rId11" Type="http://schemas.openxmlformats.org/officeDocument/2006/relationships/hyperlink" Target="http://www.healyconsultants.com/company-incorporation/singapore-company-set-up.html" TargetMode="External"/><Relationship Id="rId5" Type="http://schemas.openxmlformats.org/officeDocument/2006/relationships/hyperlink" Target="http://www.healyconsultants.com/company-incorporation/hong-kong-faqs.html" TargetMode="External"/><Relationship Id="rId10" Type="http://schemas.openxmlformats.org/officeDocument/2006/relationships/hyperlink" Target="http://www.healyconsultants.com/company-incorporation/singapore-property.html" TargetMode="External"/><Relationship Id="rId4" Type="http://schemas.openxmlformats.org/officeDocument/2006/relationships/hyperlink" Target="http://www.healyconsultants.com/company-incorporation/hong-kong-brokerage-account.html" TargetMode="External"/><Relationship Id="rId9" Type="http://schemas.openxmlformats.org/officeDocument/2006/relationships/hyperlink" Target="http://www.healyconsultants.com/company-incorporation/SingaporeInterestingInformation.html"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ublished="0"/>
  <dimension ref="A1:M179"/>
  <sheetViews>
    <sheetView tabSelected="1" zoomScaleNormal="100" zoomScaleSheetLayoutView="50" zoomScalePageLayoutView="59" workbookViewId="0">
      <pane xSplit="1" ySplit="2" topLeftCell="B3" activePane="bottomRight" state="frozen"/>
      <selection activeCell="A32" sqref="A32"/>
      <selection pane="topRight" activeCell="A32" sqref="A32"/>
      <selection pane="bottomLeft" activeCell="A32" sqref="A32"/>
      <selection pane="bottomRight" sqref="A1:A2"/>
    </sheetView>
  </sheetViews>
  <sheetFormatPr defaultColWidth="8.7109375" defaultRowHeight="15.75" x14ac:dyDescent="0.25"/>
  <cols>
    <col min="1" max="1" width="31.42578125" style="66" bestFit="1" customWidth="1"/>
    <col min="2" max="4" width="15" style="71" customWidth="1"/>
    <col min="5" max="6" width="20.42578125" style="71" bestFit="1" customWidth="1"/>
    <col min="7" max="9" width="15" style="71" customWidth="1"/>
    <col min="10" max="10" width="15" style="74" customWidth="1"/>
    <col min="11" max="11" width="20.42578125" style="72" bestFit="1" customWidth="1"/>
    <col min="12" max="12" width="14" style="63" bestFit="1" customWidth="1"/>
    <col min="13" max="13" width="14.7109375" style="63" bestFit="1" customWidth="1"/>
    <col min="14" max="16384" width="8.7109375" style="63"/>
  </cols>
  <sheetData>
    <row r="1" spans="1:13" ht="16.5" customHeight="1" thickBot="1" x14ac:dyDescent="0.25">
      <c r="A1" s="108" t="s">
        <v>79</v>
      </c>
      <c r="B1" s="61" t="s">
        <v>522</v>
      </c>
      <c r="C1" s="60" t="s">
        <v>524</v>
      </c>
      <c r="D1" s="60" t="s">
        <v>527</v>
      </c>
      <c r="E1" s="87" t="s">
        <v>535</v>
      </c>
      <c r="F1" s="87" t="s">
        <v>526</v>
      </c>
      <c r="G1" s="60" t="s">
        <v>527</v>
      </c>
      <c r="H1" s="60" t="s">
        <v>529</v>
      </c>
      <c r="I1" s="60" t="s">
        <v>531</v>
      </c>
      <c r="J1" s="89" t="s">
        <v>537</v>
      </c>
      <c r="K1" s="62" t="s">
        <v>550</v>
      </c>
      <c r="L1" s="62" t="s">
        <v>521</v>
      </c>
      <c r="M1" s="62" t="s">
        <v>557</v>
      </c>
    </row>
    <row r="2" spans="1:13" s="64" customFormat="1" ht="16.5" thickBot="1" x14ac:dyDescent="0.3">
      <c r="A2" s="108"/>
      <c r="B2" s="79" t="s">
        <v>523</v>
      </c>
      <c r="C2" s="78" t="s">
        <v>525</v>
      </c>
      <c r="D2" s="78" t="s">
        <v>534</v>
      </c>
      <c r="E2" s="88" t="s">
        <v>536</v>
      </c>
      <c r="F2" s="88" t="s">
        <v>533</v>
      </c>
      <c r="G2" s="78" t="s">
        <v>528</v>
      </c>
      <c r="H2" s="78" t="s">
        <v>530</v>
      </c>
      <c r="I2" s="78" t="s">
        <v>532</v>
      </c>
      <c r="J2" s="90" t="s">
        <v>80</v>
      </c>
      <c r="K2" s="80" t="s">
        <v>551</v>
      </c>
      <c r="L2" s="81" t="s">
        <v>559</v>
      </c>
      <c r="M2" s="80" t="s">
        <v>558</v>
      </c>
    </row>
    <row r="3" spans="1:13" s="65" customFormat="1" ht="16.5" thickBot="1" x14ac:dyDescent="0.3">
      <c r="A3" s="109"/>
      <c r="B3" s="110"/>
      <c r="C3" s="110"/>
      <c r="D3" s="110"/>
      <c r="E3" s="110"/>
      <c r="F3" s="110"/>
      <c r="G3" s="110"/>
      <c r="H3" s="110"/>
      <c r="I3" s="110"/>
      <c r="J3" s="110"/>
      <c r="K3" s="110"/>
      <c r="L3" s="110"/>
      <c r="M3" s="111"/>
    </row>
    <row r="4" spans="1:13" ht="15" x14ac:dyDescent="0.2">
      <c r="A4" s="106" t="s">
        <v>205</v>
      </c>
      <c r="B4" s="112"/>
      <c r="C4" s="112"/>
      <c r="D4" s="112"/>
      <c r="E4" s="112"/>
      <c r="F4" s="112"/>
      <c r="G4" s="112"/>
      <c r="H4" s="112"/>
      <c r="I4" s="112"/>
      <c r="J4" s="112"/>
      <c r="K4" s="122"/>
      <c r="L4" s="122"/>
      <c r="M4" s="123"/>
    </row>
    <row r="5" spans="1:13" ht="15" x14ac:dyDescent="0.2">
      <c r="A5" s="106"/>
      <c r="B5" s="124"/>
      <c r="C5" s="124"/>
      <c r="D5" s="124"/>
      <c r="E5" s="113"/>
      <c r="F5" s="124"/>
      <c r="G5" s="124"/>
      <c r="H5" s="113"/>
      <c r="I5" s="124"/>
      <c r="J5" s="113"/>
      <c r="K5" s="125"/>
      <c r="L5" s="125"/>
      <c r="M5" s="126"/>
    </row>
    <row r="6" spans="1:13" thickBot="1" x14ac:dyDescent="0.25">
      <c r="A6" s="107"/>
      <c r="B6" s="127"/>
      <c r="C6" s="127"/>
      <c r="D6" s="127"/>
      <c r="E6" s="114"/>
      <c r="F6" s="127"/>
      <c r="G6" s="127"/>
      <c r="H6" s="114"/>
      <c r="I6" s="127"/>
      <c r="J6" s="114"/>
      <c r="K6" s="128"/>
      <c r="L6" s="128"/>
      <c r="M6" s="129"/>
    </row>
    <row r="7" spans="1:13" ht="16.5" thickBot="1" x14ac:dyDescent="0.25">
      <c r="A7" s="102"/>
      <c r="B7" s="103"/>
      <c r="C7" s="103"/>
      <c r="D7" s="103"/>
      <c r="E7" s="103"/>
      <c r="F7" s="103"/>
      <c r="G7" s="103"/>
      <c r="H7" s="103"/>
      <c r="I7" s="103"/>
      <c r="J7" s="103"/>
      <c r="K7" s="103"/>
      <c r="L7" s="103"/>
      <c r="M7" s="104"/>
    </row>
    <row r="8" spans="1:13" ht="15" x14ac:dyDescent="0.2">
      <c r="A8" s="106" t="s">
        <v>206</v>
      </c>
      <c r="B8" s="112"/>
      <c r="C8" s="112"/>
      <c r="D8" s="112"/>
      <c r="E8" s="112"/>
      <c r="F8" s="112"/>
      <c r="G8" s="112"/>
      <c r="H8" s="112"/>
      <c r="I8" s="112"/>
      <c r="J8" s="112"/>
      <c r="K8" s="122"/>
      <c r="L8" s="122"/>
      <c r="M8" s="123"/>
    </row>
    <row r="9" spans="1:13" ht="15.75" customHeight="1" x14ac:dyDescent="0.2">
      <c r="A9" s="106"/>
      <c r="B9" s="124"/>
      <c r="C9" s="124"/>
      <c r="D9" s="124"/>
      <c r="E9" s="113"/>
      <c r="F9" s="124"/>
      <c r="G9" s="124"/>
      <c r="H9" s="113"/>
      <c r="I9" s="124"/>
      <c r="J9" s="113"/>
      <c r="K9" s="125"/>
      <c r="L9" s="125"/>
      <c r="M9" s="126"/>
    </row>
    <row r="10" spans="1:13" ht="16.5" customHeight="1" thickBot="1" x14ac:dyDescent="0.25">
      <c r="A10" s="106"/>
      <c r="B10" s="127"/>
      <c r="C10" s="127"/>
      <c r="D10" s="127"/>
      <c r="E10" s="114"/>
      <c r="F10" s="127"/>
      <c r="G10" s="127"/>
      <c r="H10" s="114"/>
      <c r="I10" s="127"/>
      <c r="J10" s="114"/>
      <c r="K10" s="128"/>
      <c r="L10" s="128"/>
      <c r="M10" s="129"/>
    </row>
    <row r="11" spans="1:13" ht="16.5" thickBot="1" x14ac:dyDescent="0.25">
      <c r="A11" s="102"/>
      <c r="B11" s="103"/>
      <c r="C11" s="103"/>
      <c r="D11" s="103"/>
      <c r="E11" s="103"/>
      <c r="F11" s="103"/>
      <c r="G11" s="103"/>
      <c r="H11" s="103"/>
      <c r="I11" s="103"/>
      <c r="J11" s="103"/>
      <c r="K11" s="103"/>
      <c r="L11" s="116"/>
      <c r="M11" s="104"/>
    </row>
    <row r="12" spans="1:13" ht="15" x14ac:dyDescent="0.2">
      <c r="A12" s="105" t="s">
        <v>538</v>
      </c>
      <c r="B12" s="112"/>
      <c r="C12" s="112"/>
      <c r="D12" s="112"/>
      <c r="E12" s="112"/>
      <c r="F12" s="112"/>
      <c r="G12" s="112"/>
      <c r="H12" s="112"/>
      <c r="I12" s="112"/>
      <c r="J12" s="112"/>
      <c r="K12" s="122"/>
      <c r="L12" s="122"/>
      <c r="M12" s="123"/>
    </row>
    <row r="13" spans="1:13" ht="15.75" customHeight="1" x14ac:dyDescent="0.2">
      <c r="A13" s="106"/>
      <c r="B13" s="124"/>
      <c r="C13" s="124"/>
      <c r="D13" s="124"/>
      <c r="E13" s="113"/>
      <c r="F13" s="124"/>
      <c r="G13" s="124"/>
      <c r="H13" s="113"/>
      <c r="I13" s="124"/>
      <c r="J13" s="113"/>
      <c r="K13" s="125"/>
      <c r="L13" s="125"/>
      <c r="M13" s="126"/>
    </row>
    <row r="14" spans="1:13" ht="16.5" customHeight="1" thickBot="1" x14ac:dyDescent="0.25">
      <c r="A14" s="107"/>
      <c r="B14" s="127"/>
      <c r="C14" s="127"/>
      <c r="D14" s="127"/>
      <c r="E14" s="114"/>
      <c r="F14" s="127"/>
      <c r="G14" s="127"/>
      <c r="H14" s="114"/>
      <c r="I14" s="127"/>
      <c r="J14" s="114"/>
      <c r="K14" s="128"/>
      <c r="L14" s="128"/>
      <c r="M14" s="129"/>
    </row>
    <row r="15" spans="1:13" ht="16.5" thickBot="1" x14ac:dyDescent="0.25">
      <c r="A15" s="102"/>
      <c r="B15" s="103"/>
      <c r="C15" s="103"/>
      <c r="D15" s="103"/>
      <c r="E15" s="103"/>
      <c r="F15" s="103"/>
      <c r="G15" s="103"/>
      <c r="H15" s="103"/>
      <c r="I15" s="103"/>
      <c r="J15" s="103"/>
      <c r="K15" s="103"/>
      <c r="L15" s="115"/>
      <c r="M15" s="104"/>
    </row>
    <row r="16" spans="1:13" ht="15" x14ac:dyDescent="0.2">
      <c r="A16" s="105" t="s">
        <v>539</v>
      </c>
      <c r="B16" s="112"/>
      <c r="C16" s="112"/>
      <c r="D16" s="112"/>
      <c r="E16" s="112"/>
      <c r="F16" s="112"/>
      <c r="G16" s="112"/>
      <c r="H16" s="112"/>
      <c r="I16" s="112"/>
      <c r="J16" s="112"/>
      <c r="K16" s="122"/>
      <c r="L16" s="122"/>
      <c r="M16" s="123"/>
    </row>
    <row r="17" spans="1:13" ht="15.75" customHeight="1" x14ac:dyDescent="0.2">
      <c r="A17" s="106"/>
      <c r="B17" s="124"/>
      <c r="C17" s="124"/>
      <c r="D17" s="124"/>
      <c r="E17" s="113"/>
      <c r="F17" s="124"/>
      <c r="G17" s="124"/>
      <c r="H17" s="113"/>
      <c r="I17" s="124"/>
      <c r="J17" s="113"/>
      <c r="K17" s="125"/>
      <c r="L17" s="125"/>
      <c r="M17" s="126"/>
    </row>
    <row r="18" spans="1:13" ht="16.5" customHeight="1" thickBot="1" x14ac:dyDescent="0.25">
      <c r="A18" s="107"/>
      <c r="B18" s="127"/>
      <c r="C18" s="127"/>
      <c r="D18" s="127"/>
      <c r="E18" s="114"/>
      <c r="F18" s="127"/>
      <c r="G18" s="127"/>
      <c r="H18" s="114"/>
      <c r="I18" s="127"/>
      <c r="J18" s="114"/>
      <c r="K18" s="128"/>
      <c r="L18" s="128"/>
      <c r="M18" s="129"/>
    </row>
    <row r="19" spans="1:13" ht="16.5" thickBot="1" x14ac:dyDescent="0.25">
      <c r="A19" s="102"/>
      <c r="B19" s="103"/>
      <c r="C19" s="103"/>
      <c r="D19" s="103"/>
      <c r="E19" s="103"/>
      <c r="F19" s="103"/>
      <c r="G19" s="103"/>
      <c r="H19" s="103"/>
      <c r="I19" s="103"/>
      <c r="J19" s="103"/>
      <c r="K19" s="103"/>
      <c r="L19" s="103"/>
      <c r="M19" s="104"/>
    </row>
    <row r="20" spans="1:13" ht="15" x14ac:dyDescent="0.2">
      <c r="A20" s="106" t="s">
        <v>540</v>
      </c>
      <c r="B20" s="112"/>
      <c r="C20" s="112"/>
      <c r="D20" s="112"/>
      <c r="E20" s="112"/>
      <c r="F20" s="112"/>
      <c r="G20" s="112"/>
      <c r="H20" s="112"/>
      <c r="I20" s="112"/>
      <c r="J20" s="112"/>
      <c r="K20" s="122"/>
      <c r="L20" s="122"/>
      <c r="M20" s="123"/>
    </row>
    <row r="21" spans="1:13" ht="15.75" customHeight="1" x14ac:dyDescent="0.2">
      <c r="A21" s="106"/>
      <c r="B21" s="124"/>
      <c r="C21" s="124"/>
      <c r="D21" s="124"/>
      <c r="E21" s="113"/>
      <c r="F21" s="124"/>
      <c r="G21" s="124"/>
      <c r="H21" s="113"/>
      <c r="I21" s="124"/>
      <c r="J21" s="113"/>
      <c r="K21" s="125"/>
      <c r="L21" s="125"/>
      <c r="M21" s="126"/>
    </row>
    <row r="22" spans="1:13" ht="16.5" customHeight="1" thickBot="1" x14ac:dyDescent="0.25">
      <c r="A22" s="106"/>
      <c r="B22" s="127"/>
      <c r="C22" s="127"/>
      <c r="D22" s="127"/>
      <c r="E22" s="114"/>
      <c r="F22" s="127"/>
      <c r="G22" s="127"/>
      <c r="H22" s="114"/>
      <c r="I22" s="127"/>
      <c r="J22" s="114"/>
      <c r="K22" s="128"/>
      <c r="L22" s="128"/>
      <c r="M22" s="129"/>
    </row>
    <row r="23" spans="1:13" ht="16.5" thickBot="1" x14ac:dyDescent="0.25">
      <c r="A23" s="102"/>
      <c r="B23" s="103"/>
      <c r="C23" s="103"/>
      <c r="D23" s="103"/>
      <c r="E23" s="103"/>
      <c r="F23" s="103"/>
      <c r="G23" s="103"/>
      <c r="H23" s="103"/>
      <c r="I23" s="103"/>
      <c r="J23" s="103"/>
      <c r="K23" s="103"/>
      <c r="L23" s="103"/>
      <c r="M23" s="104"/>
    </row>
    <row r="24" spans="1:13" ht="15" x14ac:dyDescent="0.2">
      <c r="A24" s="106" t="s">
        <v>541</v>
      </c>
      <c r="B24" s="112"/>
      <c r="C24" s="112"/>
      <c r="D24" s="112"/>
      <c r="E24" s="112"/>
      <c r="F24" s="112"/>
      <c r="G24" s="112"/>
      <c r="H24" s="112"/>
      <c r="I24" s="112"/>
      <c r="J24" s="112"/>
      <c r="K24" s="122"/>
      <c r="L24" s="122"/>
      <c r="M24" s="123"/>
    </row>
    <row r="25" spans="1:13" ht="15.75" customHeight="1" x14ac:dyDescent="0.2">
      <c r="A25" s="106"/>
      <c r="B25" s="124"/>
      <c r="C25" s="124"/>
      <c r="D25" s="124"/>
      <c r="E25" s="113"/>
      <c r="F25" s="124"/>
      <c r="G25" s="124"/>
      <c r="H25" s="113"/>
      <c r="I25" s="124"/>
      <c r="J25" s="113"/>
      <c r="K25" s="125"/>
      <c r="L25" s="125"/>
      <c r="M25" s="126"/>
    </row>
    <row r="26" spans="1:13" ht="16.5" customHeight="1" thickBot="1" x14ac:dyDescent="0.25">
      <c r="A26" s="106"/>
      <c r="B26" s="127"/>
      <c r="C26" s="127"/>
      <c r="D26" s="127"/>
      <c r="E26" s="114"/>
      <c r="F26" s="127"/>
      <c r="G26" s="127"/>
      <c r="H26" s="114"/>
      <c r="I26" s="127"/>
      <c r="J26" s="114"/>
      <c r="K26" s="128"/>
      <c r="L26" s="128"/>
      <c r="M26" s="129"/>
    </row>
    <row r="27" spans="1:13" ht="16.5" thickBot="1" x14ac:dyDescent="0.25">
      <c r="A27" s="102"/>
      <c r="B27" s="103"/>
      <c r="C27" s="103"/>
      <c r="D27" s="103"/>
      <c r="E27" s="103"/>
      <c r="F27" s="103"/>
      <c r="G27" s="103"/>
      <c r="H27" s="103"/>
      <c r="I27" s="103"/>
      <c r="J27" s="103"/>
      <c r="K27" s="103"/>
      <c r="L27" s="103"/>
      <c r="M27" s="104"/>
    </row>
    <row r="28" spans="1:13" ht="15" x14ac:dyDescent="0.2">
      <c r="A28" s="106" t="s">
        <v>542</v>
      </c>
      <c r="B28" s="112"/>
      <c r="C28" s="112"/>
      <c r="D28" s="112"/>
      <c r="E28" s="112"/>
      <c r="F28" s="112"/>
      <c r="G28" s="112"/>
      <c r="H28" s="112"/>
      <c r="I28" s="112"/>
      <c r="J28" s="112"/>
      <c r="K28" s="122"/>
      <c r="L28" s="122"/>
      <c r="M28" s="123"/>
    </row>
    <row r="29" spans="1:13" ht="15.75" customHeight="1" x14ac:dyDescent="0.2">
      <c r="A29" s="106"/>
      <c r="B29" s="124"/>
      <c r="C29" s="124"/>
      <c r="D29" s="124"/>
      <c r="E29" s="113"/>
      <c r="F29" s="124"/>
      <c r="G29" s="124"/>
      <c r="H29" s="113"/>
      <c r="I29" s="124"/>
      <c r="J29" s="113"/>
      <c r="K29" s="125"/>
      <c r="L29" s="125"/>
      <c r="M29" s="126"/>
    </row>
    <row r="30" spans="1:13" ht="16.5" customHeight="1" thickBot="1" x14ac:dyDescent="0.25">
      <c r="A30" s="106"/>
      <c r="B30" s="127"/>
      <c r="C30" s="127"/>
      <c r="D30" s="127"/>
      <c r="E30" s="114"/>
      <c r="F30" s="127"/>
      <c r="G30" s="127"/>
      <c r="H30" s="114"/>
      <c r="I30" s="127"/>
      <c r="J30" s="114"/>
      <c r="K30" s="128"/>
      <c r="L30" s="128"/>
      <c r="M30" s="129"/>
    </row>
    <row r="31" spans="1:13" ht="16.5" thickBot="1" x14ac:dyDescent="0.25">
      <c r="A31" s="102"/>
      <c r="B31" s="103"/>
      <c r="C31" s="103"/>
      <c r="D31" s="103"/>
      <c r="E31" s="103"/>
      <c r="F31" s="103"/>
      <c r="G31" s="103"/>
      <c r="H31" s="103"/>
      <c r="I31" s="103"/>
      <c r="J31" s="103"/>
      <c r="K31" s="103"/>
      <c r="L31" s="103"/>
      <c r="M31" s="104"/>
    </row>
    <row r="32" spans="1:13" ht="15" x14ac:dyDescent="0.2">
      <c r="A32" s="106" t="s">
        <v>212</v>
      </c>
      <c r="B32" s="112"/>
      <c r="C32" s="112"/>
      <c r="D32" s="112"/>
      <c r="E32" s="112"/>
      <c r="F32" s="112"/>
      <c r="G32" s="112"/>
      <c r="H32" s="112"/>
      <c r="I32" s="112"/>
      <c r="J32" s="112"/>
      <c r="K32" s="122"/>
      <c r="L32" s="122"/>
      <c r="M32" s="123"/>
    </row>
    <row r="33" spans="1:13" ht="15.75" customHeight="1" x14ac:dyDescent="0.2">
      <c r="A33" s="106"/>
      <c r="B33" s="124"/>
      <c r="C33" s="124"/>
      <c r="D33" s="124"/>
      <c r="E33" s="113"/>
      <c r="F33" s="124"/>
      <c r="G33" s="124"/>
      <c r="H33" s="113"/>
      <c r="I33" s="124"/>
      <c r="J33" s="113"/>
      <c r="K33" s="125"/>
      <c r="L33" s="125"/>
      <c r="M33" s="126"/>
    </row>
    <row r="34" spans="1:13" ht="16.5" customHeight="1" thickBot="1" x14ac:dyDescent="0.25">
      <c r="A34" s="106"/>
      <c r="B34" s="127"/>
      <c r="C34" s="127"/>
      <c r="D34" s="127"/>
      <c r="E34" s="114"/>
      <c r="F34" s="127"/>
      <c r="G34" s="127"/>
      <c r="H34" s="114"/>
      <c r="I34" s="127"/>
      <c r="J34" s="114"/>
      <c r="K34" s="128"/>
      <c r="L34" s="128"/>
      <c r="M34" s="129"/>
    </row>
    <row r="35" spans="1:13" ht="16.5" thickBot="1" x14ac:dyDescent="0.25">
      <c r="A35" s="102"/>
      <c r="B35" s="103"/>
      <c r="C35" s="103"/>
      <c r="D35" s="103"/>
      <c r="E35" s="103"/>
      <c r="F35" s="103"/>
      <c r="G35" s="103"/>
      <c r="H35" s="103"/>
      <c r="I35" s="103"/>
      <c r="J35" s="103"/>
      <c r="K35" s="103"/>
      <c r="L35" s="103"/>
      <c r="M35" s="104"/>
    </row>
    <row r="36" spans="1:13" ht="15" x14ac:dyDescent="0.2">
      <c r="A36" s="106" t="s">
        <v>543</v>
      </c>
      <c r="B36" s="112"/>
      <c r="C36" s="112"/>
      <c r="D36" s="112"/>
      <c r="E36" s="112"/>
      <c r="F36" s="112"/>
      <c r="G36" s="112"/>
      <c r="H36" s="112"/>
      <c r="I36" s="112"/>
      <c r="J36" s="112"/>
      <c r="K36" s="122"/>
      <c r="L36" s="122"/>
      <c r="M36" s="123"/>
    </row>
    <row r="37" spans="1:13" ht="15" x14ac:dyDescent="0.2">
      <c r="A37" s="106"/>
      <c r="B37" s="124"/>
      <c r="C37" s="124"/>
      <c r="D37" s="124"/>
      <c r="E37" s="113"/>
      <c r="F37" s="124"/>
      <c r="G37" s="124"/>
      <c r="H37" s="113"/>
      <c r="I37" s="124"/>
      <c r="J37" s="113"/>
      <c r="K37" s="125"/>
      <c r="L37" s="125"/>
      <c r="M37" s="126"/>
    </row>
    <row r="38" spans="1:13" thickBot="1" x14ac:dyDescent="0.25">
      <c r="A38" s="106"/>
      <c r="B38" s="127"/>
      <c r="C38" s="127"/>
      <c r="D38" s="127"/>
      <c r="E38" s="114"/>
      <c r="F38" s="127"/>
      <c r="G38" s="127"/>
      <c r="H38" s="114"/>
      <c r="I38" s="127"/>
      <c r="J38" s="114"/>
      <c r="K38" s="128"/>
      <c r="L38" s="128"/>
      <c r="M38" s="129"/>
    </row>
    <row r="39" spans="1:13" ht="16.5" thickBot="1" x14ac:dyDescent="0.25">
      <c r="A39" s="102"/>
      <c r="B39" s="103"/>
      <c r="C39" s="103"/>
      <c r="D39" s="103"/>
      <c r="E39" s="103"/>
      <c r="F39" s="103"/>
      <c r="G39" s="103"/>
      <c r="H39" s="103"/>
      <c r="I39" s="103"/>
      <c r="J39" s="103"/>
      <c r="K39" s="103"/>
      <c r="L39" s="103"/>
      <c r="M39" s="104"/>
    </row>
    <row r="40" spans="1:13" s="62" customFormat="1" ht="15" x14ac:dyDescent="0.2">
      <c r="A40" s="106" t="s">
        <v>544</v>
      </c>
      <c r="B40" s="112"/>
      <c r="C40" s="112"/>
      <c r="D40" s="112"/>
      <c r="E40" s="112"/>
      <c r="F40" s="112"/>
      <c r="G40" s="112"/>
      <c r="H40" s="112"/>
      <c r="I40" s="112"/>
      <c r="J40" s="112"/>
      <c r="K40" s="122"/>
      <c r="L40" s="122"/>
      <c r="M40" s="123"/>
    </row>
    <row r="41" spans="1:13" s="62" customFormat="1" ht="15" x14ac:dyDescent="0.2">
      <c r="A41" s="106"/>
      <c r="B41" s="124"/>
      <c r="C41" s="124"/>
      <c r="D41" s="124"/>
      <c r="E41" s="113"/>
      <c r="F41" s="124"/>
      <c r="G41" s="124"/>
      <c r="H41" s="113"/>
      <c r="I41" s="124"/>
      <c r="J41" s="113"/>
      <c r="K41" s="125"/>
      <c r="L41" s="125"/>
      <c r="M41" s="126"/>
    </row>
    <row r="42" spans="1:13" s="62" customFormat="1" thickBot="1" x14ac:dyDescent="0.25">
      <c r="A42" s="106"/>
      <c r="B42" s="127"/>
      <c r="C42" s="127"/>
      <c r="D42" s="127"/>
      <c r="E42" s="114"/>
      <c r="F42" s="127"/>
      <c r="G42" s="127"/>
      <c r="H42" s="114"/>
      <c r="I42" s="127"/>
      <c r="J42" s="114"/>
      <c r="K42" s="128"/>
      <c r="L42" s="128"/>
      <c r="M42" s="129"/>
    </row>
    <row r="43" spans="1:13" s="62" customFormat="1" ht="16.5" thickBot="1" x14ac:dyDescent="0.25">
      <c r="A43" s="102"/>
      <c r="B43" s="103"/>
      <c r="C43" s="103"/>
      <c r="D43" s="103"/>
      <c r="E43" s="103"/>
      <c r="F43" s="103"/>
      <c r="G43" s="103"/>
      <c r="H43" s="103"/>
      <c r="I43" s="103"/>
      <c r="J43" s="103"/>
      <c r="K43" s="103"/>
      <c r="L43" s="103"/>
      <c r="M43" s="104"/>
    </row>
    <row r="44" spans="1:13" s="62" customFormat="1" ht="15" x14ac:dyDescent="0.2">
      <c r="A44" s="106" t="s">
        <v>545</v>
      </c>
      <c r="B44" s="112"/>
      <c r="C44" s="112"/>
      <c r="D44" s="112"/>
      <c r="E44" s="112"/>
      <c r="F44" s="112"/>
      <c r="G44" s="112"/>
      <c r="H44" s="112"/>
      <c r="I44" s="112"/>
      <c r="J44" s="112"/>
      <c r="K44" s="122"/>
      <c r="L44" s="122"/>
      <c r="M44" s="123"/>
    </row>
    <row r="45" spans="1:13" s="62" customFormat="1" ht="15" x14ac:dyDescent="0.2">
      <c r="A45" s="106"/>
      <c r="B45" s="124"/>
      <c r="C45" s="124"/>
      <c r="D45" s="124"/>
      <c r="E45" s="113"/>
      <c r="F45" s="124"/>
      <c r="G45" s="124"/>
      <c r="H45" s="113"/>
      <c r="I45" s="124"/>
      <c r="J45" s="113"/>
      <c r="K45" s="125"/>
      <c r="L45" s="125"/>
      <c r="M45" s="126"/>
    </row>
    <row r="46" spans="1:13" s="62" customFormat="1" thickBot="1" x14ac:dyDescent="0.25">
      <c r="A46" s="106"/>
      <c r="B46" s="127"/>
      <c r="C46" s="127"/>
      <c r="D46" s="127"/>
      <c r="E46" s="114"/>
      <c r="F46" s="127"/>
      <c r="G46" s="127"/>
      <c r="H46" s="114"/>
      <c r="I46" s="127"/>
      <c r="J46" s="114"/>
      <c r="K46" s="128"/>
      <c r="L46" s="128"/>
      <c r="M46" s="129"/>
    </row>
    <row r="47" spans="1:13" s="62" customFormat="1" ht="16.5" thickBot="1" x14ac:dyDescent="0.25">
      <c r="A47" s="102"/>
      <c r="B47" s="103"/>
      <c r="C47" s="103"/>
      <c r="D47" s="103"/>
      <c r="E47" s="103"/>
      <c r="F47" s="103"/>
      <c r="G47" s="103"/>
      <c r="H47" s="103"/>
      <c r="I47" s="103"/>
      <c r="J47" s="103"/>
      <c r="K47" s="103"/>
      <c r="L47" s="103"/>
      <c r="M47" s="104"/>
    </row>
    <row r="48" spans="1:13" s="62" customFormat="1" ht="15" x14ac:dyDescent="0.2">
      <c r="A48" s="106" t="s">
        <v>546</v>
      </c>
      <c r="B48" s="112"/>
      <c r="C48" s="112"/>
      <c r="D48" s="112"/>
      <c r="E48" s="112"/>
      <c r="F48" s="112"/>
      <c r="G48" s="112"/>
      <c r="H48" s="112"/>
      <c r="I48" s="112"/>
      <c r="J48" s="112"/>
      <c r="K48" s="122"/>
      <c r="L48" s="122"/>
      <c r="M48" s="123"/>
    </row>
    <row r="49" spans="1:13" s="62" customFormat="1" ht="15" x14ac:dyDescent="0.2">
      <c r="A49" s="106"/>
      <c r="B49" s="124"/>
      <c r="C49" s="124"/>
      <c r="D49" s="124"/>
      <c r="E49" s="113"/>
      <c r="F49" s="124"/>
      <c r="G49" s="124"/>
      <c r="H49" s="113"/>
      <c r="I49" s="124"/>
      <c r="J49" s="113"/>
      <c r="K49" s="125"/>
      <c r="L49" s="125"/>
      <c r="M49" s="126"/>
    </row>
    <row r="50" spans="1:13" s="62" customFormat="1" thickBot="1" x14ac:dyDescent="0.25">
      <c r="A50" s="106"/>
      <c r="B50" s="127"/>
      <c r="C50" s="127"/>
      <c r="D50" s="127"/>
      <c r="E50" s="114"/>
      <c r="F50" s="127"/>
      <c r="G50" s="127"/>
      <c r="H50" s="114"/>
      <c r="I50" s="127"/>
      <c r="J50" s="114"/>
      <c r="K50" s="128"/>
      <c r="L50" s="128"/>
      <c r="M50" s="129"/>
    </row>
    <row r="51" spans="1:13" s="62" customFormat="1" ht="16.5" thickBot="1" x14ac:dyDescent="0.25">
      <c r="A51" s="102"/>
      <c r="B51" s="103"/>
      <c r="C51" s="103"/>
      <c r="D51" s="103"/>
      <c r="E51" s="103"/>
      <c r="F51" s="103"/>
      <c r="G51" s="103"/>
      <c r="H51" s="103"/>
      <c r="I51" s="103"/>
      <c r="J51" s="103"/>
      <c r="K51" s="103"/>
      <c r="L51" s="103"/>
      <c r="M51" s="104"/>
    </row>
    <row r="52" spans="1:13" s="62" customFormat="1" ht="15" x14ac:dyDescent="0.2">
      <c r="A52" s="106" t="s">
        <v>552</v>
      </c>
      <c r="B52" s="112"/>
      <c r="C52" s="112"/>
      <c r="D52" s="112"/>
      <c r="E52" s="112"/>
      <c r="F52" s="112"/>
      <c r="G52" s="112"/>
      <c r="H52" s="112"/>
      <c r="I52" s="112"/>
      <c r="J52" s="112"/>
      <c r="K52" s="122"/>
      <c r="L52" s="122"/>
      <c r="M52" s="123"/>
    </row>
    <row r="53" spans="1:13" s="62" customFormat="1" ht="15" x14ac:dyDescent="0.2">
      <c r="A53" s="106"/>
      <c r="B53" s="124"/>
      <c r="C53" s="124"/>
      <c r="D53" s="124"/>
      <c r="E53" s="113"/>
      <c r="F53" s="124"/>
      <c r="G53" s="124"/>
      <c r="H53" s="113"/>
      <c r="I53" s="124"/>
      <c r="J53" s="113"/>
      <c r="K53" s="125"/>
      <c r="L53" s="125"/>
      <c r="M53" s="126"/>
    </row>
    <row r="54" spans="1:13" s="62" customFormat="1" thickBot="1" x14ac:dyDescent="0.25">
      <c r="A54" s="106"/>
      <c r="B54" s="127"/>
      <c r="C54" s="127"/>
      <c r="D54" s="127"/>
      <c r="E54" s="114"/>
      <c r="F54" s="127"/>
      <c r="G54" s="127"/>
      <c r="H54" s="114"/>
      <c r="I54" s="127"/>
      <c r="J54" s="114"/>
      <c r="K54" s="128"/>
      <c r="L54" s="128"/>
      <c r="M54" s="129"/>
    </row>
    <row r="55" spans="1:13" s="62" customFormat="1" ht="16.5" thickBot="1" x14ac:dyDescent="0.25">
      <c r="A55" s="102"/>
      <c r="B55" s="103"/>
      <c r="C55" s="103"/>
      <c r="D55" s="103"/>
      <c r="E55" s="103"/>
      <c r="F55" s="103"/>
      <c r="G55" s="103"/>
      <c r="H55" s="103"/>
      <c r="I55" s="103"/>
      <c r="J55" s="103"/>
      <c r="K55" s="103"/>
      <c r="L55" s="103"/>
      <c r="M55" s="104"/>
    </row>
    <row r="56" spans="1:13" s="62" customFormat="1" ht="15" x14ac:dyDescent="0.2">
      <c r="A56" s="106" t="s">
        <v>547</v>
      </c>
      <c r="B56" s="112"/>
      <c r="C56" s="112"/>
      <c r="D56" s="112"/>
      <c r="E56" s="112"/>
      <c r="F56" s="112"/>
      <c r="G56" s="112"/>
      <c r="H56" s="112"/>
      <c r="I56" s="112"/>
      <c r="J56" s="112"/>
      <c r="K56" s="122"/>
      <c r="L56" s="122"/>
      <c r="M56" s="123"/>
    </row>
    <row r="57" spans="1:13" s="62" customFormat="1" ht="15" x14ac:dyDescent="0.2">
      <c r="A57" s="106"/>
      <c r="B57" s="124"/>
      <c r="C57" s="124"/>
      <c r="D57" s="124"/>
      <c r="E57" s="113"/>
      <c r="F57" s="124"/>
      <c r="G57" s="124"/>
      <c r="H57" s="113"/>
      <c r="I57" s="124"/>
      <c r="J57" s="113"/>
      <c r="K57" s="125"/>
      <c r="L57" s="125"/>
      <c r="M57" s="126"/>
    </row>
    <row r="58" spans="1:13" s="62" customFormat="1" thickBot="1" x14ac:dyDescent="0.25">
      <c r="A58" s="106"/>
      <c r="B58" s="127"/>
      <c r="C58" s="127"/>
      <c r="D58" s="127"/>
      <c r="E58" s="114"/>
      <c r="F58" s="127"/>
      <c r="G58" s="127"/>
      <c r="H58" s="114"/>
      <c r="I58" s="127"/>
      <c r="J58" s="114"/>
      <c r="K58" s="128"/>
      <c r="L58" s="128"/>
      <c r="M58" s="129"/>
    </row>
    <row r="59" spans="1:13" s="62" customFormat="1" ht="16.5" thickBot="1" x14ac:dyDescent="0.25">
      <c r="A59" s="102"/>
      <c r="B59" s="103"/>
      <c r="C59" s="103"/>
      <c r="D59" s="103"/>
      <c r="E59" s="103"/>
      <c r="F59" s="103"/>
      <c r="G59" s="103"/>
      <c r="H59" s="103"/>
      <c r="I59" s="103"/>
      <c r="J59" s="103"/>
      <c r="K59" s="103"/>
      <c r="L59" s="103"/>
      <c r="M59" s="104"/>
    </row>
    <row r="60" spans="1:13" s="62" customFormat="1" ht="15" x14ac:dyDescent="0.2">
      <c r="A60" s="106" t="s">
        <v>548</v>
      </c>
      <c r="B60" s="112"/>
      <c r="C60" s="112"/>
      <c r="D60" s="112"/>
      <c r="E60" s="112"/>
      <c r="F60" s="112"/>
      <c r="G60" s="112"/>
      <c r="H60" s="112"/>
      <c r="I60" s="112"/>
      <c r="J60" s="112"/>
      <c r="K60" s="122"/>
      <c r="L60" s="122"/>
      <c r="M60" s="123"/>
    </row>
    <row r="61" spans="1:13" s="62" customFormat="1" ht="15" x14ac:dyDescent="0.2">
      <c r="A61" s="106"/>
      <c r="B61" s="124"/>
      <c r="C61" s="124"/>
      <c r="D61" s="124"/>
      <c r="E61" s="113"/>
      <c r="F61" s="124"/>
      <c r="G61" s="124"/>
      <c r="H61" s="113"/>
      <c r="I61" s="124"/>
      <c r="J61" s="113"/>
      <c r="K61" s="125"/>
      <c r="L61" s="125"/>
      <c r="M61" s="126"/>
    </row>
    <row r="62" spans="1:13" s="62" customFormat="1" thickBot="1" x14ac:dyDescent="0.25">
      <c r="A62" s="106"/>
      <c r="B62" s="127"/>
      <c r="C62" s="127"/>
      <c r="D62" s="127"/>
      <c r="E62" s="114"/>
      <c r="F62" s="127"/>
      <c r="G62" s="127"/>
      <c r="H62" s="114"/>
      <c r="I62" s="127"/>
      <c r="J62" s="114"/>
      <c r="K62" s="128"/>
      <c r="L62" s="128"/>
      <c r="M62" s="129"/>
    </row>
    <row r="63" spans="1:13" s="62" customFormat="1" ht="16.5" thickBot="1" x14ac:dyDescent="0.25">
      <c r="A63" s="102"/>
      <c r="B63" s="103"/>
      <c r="C63" s="103"/>
      <c r="D63" s="103"/>
      <c r="E63" s="103"/>
      <c r="F63" s="103"/>
      <c r="G63" s="103"/>
      <c r="H63" s="103"/>
      <c r="I63" s="103"/>
      <c r="J63" s="103"/>
      <c r="K63" s="103"/>
      <c r="L63" s="103"/>
      <c r="M63" s="104"/>
    </row>
    <row r="64" spans="1:13" s="62" customFormat="1" ht="15" x14ac:dyDescent="0.2">
      <c r="A64" s="106" t="s">
        <v>132</v>
      </c>
      <c r="B64" s="112"/>
      <c r="C64" s="112"/>
      <c r="D64" s="112"/>
      <c r="E64" s="112"/>
      <c r="F64" s="112"/>
      <c r="G64" s="112"/>
      <c r="H64" s="112"/>
      <c r="I64" s="112"/>
      <c r="J64" s="112"/>
      <c r="K64" s="122"/>
      <c r="L64" s="122"/>
      <c r="M64" s="123"/>
    </row>
    <row r="65" spans="1:13" s="62" customFormat="1" ht="15" x14ac:dyDescent="0.2">
      <c r="A65" s="106"/>
      <c r="B65" s="124"/>
      <c r="C65" s="124"/>
      <c r="D65" s="124"/>
      <c r="E65" s="113"/>
      <c r="F65" s="124"/>
      <c r="G65" s="124"/>
      <c r="H65" s="113"/>
      <c r="I65" s="124"/>
      <c r="J65" s="113"/>
      <c r="K65" s="125"/>
      <c r="L65" s="125"/>
      <c r="M65" s="126"/>
    </row>
    <row r="66" spans="1:13" s="62" customFormat="1" thickBot="1" x14ac:dyDescent="0.25">
      <c r="A66" s="106"/>
      <c r="B66" s="127"/>
      <c r="C66" s="127"/>
      <c r="D66" s="127"/>
      <c r="E66" s="114"/>
      <c r="F66" s="127"/>
      <c r="G66" s="127"/>
      <c r="H66" s="114"/>
      <c r="I66" s="127"/>
      <c r="J66" s="114"/>
      <c r="K66" s="128"/>
      <c r="L66" s="128"/>
      <c r="M66" s="129"/>
    </row>
    <row r="67" spans="1:13" s="62" customFormat="1" ht="16.5" thickBot="1" x14ac:dyDescent="0.25">
      <c r="A67" s="102"/>
      <c r="B67" s="103"/>
      <c r="C67" s="103"/>
      <c r="D67" s="103"/>
      <c r="E67" s="103"/>
      <c r="F67" s="103"/>
      <c r="G67" s="103"/>
      <c r="H67" s="103"/>
      <c r="I67" s="103"/>
      <c r="J67" s="103"/>
      <c r="K67" s="103"/>
      <c r="L67" s="103"/>
      <c r="M67" s="104"/>
    </row>
    <row r="68" spans="1:13" s="62" customFormat="1" ht="15" x14ac:dyDescent="0.2">
      <c r="A68" s="106" t="s">
        <v>549</v>
      </c>
      <c r="B68" s="112"/>
      <c r="C68" s="112"/>
      <c r="D68" s="112"/>
      <c r="E68" s="112"/>
      <c r="F68" s="112"/>
      <c r="G68" s="112"/>
      <c r="H68" s="112"/>
      <c r="I68" s="112"/>
      <c r="J68" s="112"/>
      <c r="K68" s="122"/>
      <c r="L68" s="122"/>
      <c r="M68" s="123"/>
    </row>
    <row r="69" spans="1:13" s="62" customFormat="1" ht="15" x14ac:dyDescent="0.2">
      <c r="A69" s="106"/>
      <c r="B69" s="124"/>
      <c r="C69" s="124"/>
      <c r="D69" s="124"/>
      <c r="E69" s="113"/>
      <c r="F69" s="124"/>
      <c r="G69" s="124"/>
      <c r="H69" s="113"/>
      <c r="I69" s="124"/>
      <c r="J69" s="113"/>
      <c r="K69" s="125"/>
      <c r="L69" s="125"/>
      <c r="M69" s="126"/>
    </row>
    <row r="70" spans="1:13" s="62" customFormat="1" thickBot="1" x14ac:dyDescent="0.25">
      <c r="A70" s="106"/>
      <c r="B70" s="127"/>
      <c r="C70" s="127"/>
      <c r="D70" s="127"/>
      <c r="E70" s="114"/>
      <c r="F70" s="127"/>
      <c r="G70" s="127"/>
      <c r="H70" s="114"/>
      <c r="I70" s="127"/>
      <c r="J70" s="114"/>
      <c r="K70" s="128"/>
      <c r="L70" s="128"/>
      <c r="M70" s="129"/>
    </row>
    <row r="71" spans="1:13" s="62" customFormat="1" ht="16.5" thickBot="1" x14ac:dyDescent="0.25">
      <c r="A71" s="102"/>
      <c r="B71" s="103"/>
      <c r="C71" s="103"/>
      <c r="D71" s="103"/>
      <c r="E71" s="103"/>
      <c r="F71" s="103"/>
      <c r="G71" s="103"/>
      <c r="H71" s="103"/>
      <c r="I71" s="103"/>
      <c r="J71" s="103"/>
      <c r="K71" s="103"/>
      <c r="L71" s="103"/>
      <c r="M71" s="104"/>
    </row>
    <row r="72" spans="1:13" s="62" customFormat="1" ht="15" x14ac:dyDescent="0.2">
      <c r="A72" s="106" t="s">
        <v>139</v>
      </c>
      <c r="B72" s="112"/>
      <c r="C72" s="112"/>
      <c r="D72" s="112"/>
      <c r="E72" s="112"/>
      <c r="F72" s="112"/>
      <c r="G72" s="112"/>
      <c r="H72" s="112"/>
      <c r="I72" s="112"/>
      <c r="J72" s="112"/>
      <c r="K72" s="122"/>
      <c r="L72" s="122"/>
      <c r="M72" s="123"/>
    </row>
    <row r="73" spans="1:13" s="62" customFormat="1" ht="15" x14ac:dyDescent="0.2">
      <c r="A73" s="106"/>
      <c r="B73" s="124"/>
      <c r="C73" s="124"/>
      <c r="D73" s="124"/>
      <c r="E73" s="113"/>
      <c r="F73" s="124"/>
      <c r="G73" s="124"/>
      <c r="H73" s="113"/>
      <c r="I73" s="124"/>
      <c r="J73" s="113"/>
      <c r="K73" s="125"/>
      <c r="L73" s="125"/>
      <c r="M73" s="126"/>
    </row>
    <row r="74" spans="1:13" s="62" customFormat="1" thickBot="1" x14ac:dyDescent="0.25">
      <c r="A74" s="106"/>
      <c r="B74" s="127"/>
      <c r="C74" s="127"/>
      <c r="D74" s="127"/>
      <c r="E74" s="114"/>
      <c r="F74" s="127"/>
      <c r="G74" s="127"/>
      <c r="H74" s="114"/>
      <c r="I74" s="127"/>
      <c r="J74" s="114"/>
      <c r="K74" s="128"/>
      <c r="L74" s="128"/>
      <c r="M74" s="129"/>
    </row>
    <row r="75" spans="1:13" s="62" customFormat="1" ht="16.5" thickBot="1" x14ac:dyDescent="0.25">
      <c r="A75" s="102"/>
      <c r="B75" s="103"/>
      <c r="C75" s="103"/>
      <c r="D75" s="103"/>
      <c r="E75" s="103"/>
      <c r="F75" s="103"/>
      <c r="G75" s="103"/>
      <c r="H75" s="103"/>
      <c r="I75" s="103"/>
      <c r="J75" s="103"/>
      <c r="K75" s="103"/>
      <c r="L75" s="103"/>
      <c r="M75" s="104"/>
    </row>
    <row r="76" spans="1:13" s="62" customFormat="1" ht="15" x14ac:dyDescent="0.2">
      <c r="A76" s="105" t="s">
        <v>213</v>
      </c>
      <c r="B76" s="112"/>
      <c r="C76" s="112"/>
      <c r="D76" s="112"/>
      <c r="E76" s="112"/>
      <c r="F76" s="112"/>
      <c r="G76" s="112"/>
      <c r="H76" s="112"/>
      <c r="I76" s="112"/>
      <c r="J76" s="112"/>
      <c r="K76" s="122"/>
      <c r="L76" s="122"/>
      <c r="M76" s="123"/>
    </row>
    <row r="77" spans="1:13" s="62" customFormat="1" ht="15.75" customHeight="1" x14ac:dyDescent="0.2">
      <c r="A77" s="106"/>
      <c r="B77" s="124"/>
      <c r="C77" s="124"/>
      <c r="D77" s="124"/>
      <c r="E77" s="113"/>
      <c r="F77" s="124"/>
      <c r="G77" s="124"/>
      <c r="H77" s="113"/>
      <c r="I77" s="124"/>
      <c r="J77" s="113"/>
      <c r="K77" s="125"/>
      <c r="L77" s="125"/>
      <c r="M77" s="126"/>
    </row>
    <row r="78" spans="1:13" s="62" customFormat="1" ht="16.5" customHeight="1" thickBot="1" x14ac:dyDescent="0.25">
      <c r="A78" s="107"/>
      <c r="B78" s="127"/>
      <c r="C78" s="127"/>
      <c r="D78" s="127"/>
      <c r="E78" s="114"/>
      <c r="F78" s="127"/>
      <c r="G78" s="127"/>
      <c r="H78" s="114"/>
      <c r="I78" s="127"/>
      <c r="J78" s="114"/>
      <c r="K78" s="128"/>
      <c r="L78" s="128"/>
      <c r="M78" s="129"/>
    </row>
    <row r="79" spans="1:13" s="62" customFormat="1" x14ac:dyDescent="0.25">
      <c r="A79" s="66"/>
      <c r="B79" s="67"/>
      <c r="C79" s="67"/>
      <c r="D79" s="67"/>
      <c r="E79" s="67"/>
      <c r="F79" s="67"/>
      <c r="G79" s="67"/>
      <c r="H79" s="67"/>
      <c r="I79" s="67"/>
      <c r="J79" s="73"/>
      <c r="K79" s="67"/>
    </row>
    <row r="80" spans="1:13" x14ac:dyDescent="0.25">
      <c r="B80" s="67"/>
      <c r="C80" s="67"/>
      <c r="D80" s="67"/>
      <c r="E80" s="67"/>
      <c r="F80" s="67"/>
      <c r="G80" s="67"/>
      <c r="H80" s="67"/>
      <c r="I80" s="67"/>
      <c r="J80" s="73"/>
      <c r="K80" s="68"/>
    </row>
    <row r="81" spans="1:11" s="62" customFormat="1" x14ac:dyDescent="0.25">
      <c r="A81" s="65"/>
      <c r="B81" s="67"/>
      <c r="C81" s="67"/>
      <c r="D81" s="67"/>
      <c r="E81" s="67"/>
      <c r="F81" s="67"/>
      <c r="G81" s="67"/>
      <c r="H81" s="67"/>
      <c r="I81" s="67"/>
      <c r="J81" s="73"/>
      <c r="K81" s="67"/>
    </row>
    <row r="82" spans="1:11" s="62" customFormat="1" x14ac:dyDescent="0.25">
      <c r="A82" s="66"/>
      <c r="B82" s="67"/>
      <c r="C82" s="67"/>
      <c r="D82" s="67"/>
      <c r="E82" s="67"/>
      <c r="F82" s="67"/>
      <c r="G82" s="67"/>
      <c r="H82" s="67"/>
      <c r="I82" s="67"/>
      <c r="J82" s="73"/>
      <c r="K82" s="67"/>
    </row>
    <row r="83" spans="1:11" s="62" customFormat="1" x14ac:dyDescent="0.25">
      <c r="A83" s="66"/>
      <c r="B83" s="67"/>
      <c r="C83" s="67"/>
      <c r="D83" s="67"/>
      <c r="E83" s="67"/>
      <c r="F83" s="67"/>
      <c r="G83" s="67"/>
      <c r="H83" s="67"/>
      <c r="I83" s="67"/>
      <c r="J83" s="73"/>
      <c r="K83" s="67"/>
    </row>
    <row r="84" spans="1:11" s="62" customFormat="1" x14ac:dyDescent="0.25">
      <c r="A84" s="66"/>
      <c r="B84" s="67"/>
      <c r="C84" s="67"/>
      <c r="D84" s="67"/>
      <c r="E84" s="67"/>
      <c r="F84" s="67"/>
      <c r="G84" s="67"/>
      <c r="H84" s="67"/>
      <c r="I84" s="67"/>
      <c r="J84" s="73"/>
      <c r="K84" s="67"/>
    </row>
    <row r="85" spans="1:11" s="62" customFormat="1" x14ac:dyDescent="0.25">
      <c r="A85" s="66"/>
      <c r="B85" s="67"/>
      <c r="C85" s="67"/>
      <c r="D85" s="67"/>
      <c r="E85" s="67"/>
      <c r="F85" s="67"/>
      <c r="G85" s="67"/>
      <c r="H85" s="67"/>
      <c r="I85" s="67"/>
      <c r="J85" s="73"/>
      <c r="K85" s="67"/>
    </row>
    <row r="86" spans="1:11" s="62" customFormat="1" x14ac:dyDescent="0.25">
      <c r="A86" s="66"/>
      <c r="B86" s="67"/>
      <c r="C86" s="67"/>
      <c r="D86" s="67"/>
      <c r="E86" s="67"/>
      <c r="F86" s="67"/>
      <c r="G86" s="67"/>
      <c r="H86" s="67"/>
      <c r="I86" s="67"/>
      <c r="J86" s="73"/>
      <c r="K86" s="67"/>
    </row>
    <row r="87" spans="1:11" x14ac:dyDescent="0.25">
      <c r="B87" s="67"/>
      <c r="C87" s="67"/>
      <c r="D87" s="67"/>
      <c r="E87" s="67"/>
      <c r="F87" s="67"/>
      <c r="G87" s="67"/>
      <c r="H87" s="67"/>
      <c r="I87" s="67"/>
      <c r="J87" s="73"/>
      <c r="K87" s="68"/>
    </row>
    <row r="88" spans="1:11" x14ac:dyDescent="0.25">
      <c r="B88" s="67"/>
      <c r="C88" s="67"/>
      <c r="D88" s="67"/>
      <c r="E88" s="67"/>
      <c r="F88" s="67"/>
      <c r="G88" s="67"/>
      <c r="H88" s="67"/>
      <c r="I88" s="67"/>
      <c r="J88" s="73"/>
      <c r="K88" s="68"/>
    </row>
    <row r="89" spans="1:11" x14ac:dyDescent="0.25">
      <c r="B89" s="67"/>
      <c r="C89" s="67"/>
      <c r="D89" s="67"/>
      <c r="E89" s="67"/>
      <c r="F89" s="67"/>
      <c r="G89" s="67"/>
      <c r="H89" s="67"/>
      <c r="I89" s="67"/>
      <c r="J89" s="73"/>
      <c r="K89" s="68"/>
    </row>
    <row r="90" spans="1:11" x14ac:dyDescent="0.25">
      <c r="B90" s="67"/>
      <c r="C90" s="67"/>
      <c r="D90" s="67"/>
      <c r="E90" s="67"/>
      <c r="F90" s="67"/>
      <c r="G90" s="67"/>
      <c r="H90" s="67"/>
      <c r="I90" s="67"/>
      <c r="J90" s="73"/>
      <c r="K90" s="68"/>
    </row>
    <row r="91" spans="1:11" x14ac:dyDescent="0.25">
      <c r="B91" s="67"/>
      <c r="C91" s="67"/>
      <c r="D91" s="67"/>
      <c r="E91" s="67"/>
      <c r="F91" s="67"/>
      <c r="G91" s="67"/>
      <c r="H91" s="67"/>
      <c r="I91" s="67"/>
      <c r="J91" s="73"/>
      <c r="K91" s="68"/>
    </row>
    <row r="92" spans="1:11" x14ac:dyDescent="0.25">
      <c r="B92" s="67"/>
      <c r="C92" s="67"/>
      <c r="D92" s="67"/>
      <c r="E92" s="67"/>
      <c r="F92" s="67"/>
      <c r="G92" s="67"/>
      <c r="H92" s="67"/>
      <c r="I92" s="67"/>
      <c r="J92" s="73"/>
      <c r="K92" s="68"/>
    </row>
    <row r="93" spans="1:11" x14ac:dyDescent="0.25">
      <c r="B93" s="67"/>
      <c r="C93" s="67"/>
      <c r="D93" s="67"/>
      <c r="E93" s="67"/>
      <c r="F93" s="67"/>
      <c r="G93" s="67"/>
      <c r="H93" s="67"/>
      <c r="I93" s="67"/>
      <c r="J93" s="73"/>
      <c r="K93" s="68"/>
    </row>
    <row r="94" spans="1:11" x14ac:dyDescent="0.25">
      <c r="B94" s="67"/>
      <c r="C94" s="67"/>
      <c r="D94" s="67"/>
      <c r="E94" s="67"/>
      <c r="F94" s="67"/>
      <c r="G94" s="67"/>
      <c r="H94" s="67"/>
      <c r="I94" s="67"/>
      <c r="J94" s="73"/>
      <c r="K94" s="68"/>
    </row>
    <row r="95" spans="1:11" x14ac:dyDescent="0.25">
      <c r="B95" s="67"/>
      <c r="C95" s="67"/>
      <c r="D95" s="67"/>
      <c r="E95" s="67"/>
      <c r="F95" s="67"/>
      <c r="G95" s="67"/>
      <c r="H95" s="67"/>
      <c r="I95" s="67"/>
      <c r="J95" s="73"/>
      <c r="K95" s="68"/>
    </row>
    <row r="96" spans="1:11" x14ac:dyDescent="0.25">
      <c r="B96" s="67"/>
      <c r="C96" s="67"/>
      <c r="D96" s="67"/>
      <c r="E96" s="67"/>
      <c r="F96" s="67"/>
      <c r="G96" s="67"/>
      <c r="H96" s="67"/>
      <c r="I96" s="67"/>
      <c r="J96" s="73"/>
      <c r="K96" s="68"/>
    </row>
    <row r="97" spans="1:11" x14ac:dyDescent="0.25">
      <c r="B97" s="67"/>
      <c r="C97" s="67"/>
      <c r="D97" s="67"/>
      <c r="E97" s="67"/>
      <c r="F97" s="67"/>
      <c r="G97" s="67"/>
      <c r="H97" s="67"/>
      <c r="I97" s="67"/>
      <c r="J97" s="73"/>
      <c r="K97" s="68"/>
    </row>
    <row r="98" spans="1:11" x14ac:dyDescent="0.25">
      <c r="B98" s="67"/>
      <c r="C98" s="67"/>
      <c r="D98" s="67"/>
      <c r="E98" s="67"/>
      <c r="F98" s="67"/>
      <c r="G98" s="67"/>
      <c r="H98" s="67"/>
      <c r="I98" s="67"/>
      <c r="J98" s="73"/>
      <c r="K98" s="68"/>
    </row>
    <row r="99" spans="1:11" x14ac:dyDescent="0.25">
      <c r="B99" s="67"/>
      <c r="C99" s="67"/>
      <c r="D99" s="67"/>
      <c r="E99" s="67"/>
      <c r="F99" s="67"/>
      <c r="G99" s="67"/>
      <c r="H99" s="67"/>
      <c r="I99" s="67"/>
      <c r="J99" s="73"/>
      <c r="K99" s="68"/>
    </row>
    <row r="100" spans="1:11" x14ac:dyDescent="0.25">
      <c r="B100" s="67"/>
      <c r="C100" s="67"/>
      <c r="D100" s="67"/>
      <c r="E100" s="67"/>
      <c r="F100" s="67"/>
      <c r="G100" s="67"/>
      <c r="H100" s="67"/>
      <c r="I100" s="67"/>
      <c r="J100" s="73"/>
      <c r="K100" s="68"/>
    </row>
    <row r="101" spans="1:11" x14ac:dyDescent="0.25">
      <c r="B101" s="67"/>
      <c r="C101" s="67"/>
      <c r="D101" s="67"/>
      <c r="E101" s="67"/>
      <c r="F101" s="67"/>
      <c r="G101" s="67"/>
      <c r="H101" s="67"/>
      <c r="I101" s="67"/>
      <c r="J101" s="73"/>
      <c r="K101" s="68"/>
    </row>
    <row r="102" spans="1:11" x14ac:dyDescent="0.25">
      <c r="B102" s="67"/>
      <c r="C102" s="67"/>
      <c r="D102" s="67"/>
      <c r="E102" s="67"/>
      <c r="F102" s="67"/>
      <c r="G102" s="67"/>
      <c r="H102" s="67"/>
      <c r="I102" s="67"/>
      <c r="J102" s="73"/>
      <c r="K102" s="68"/>
    </row>
    <row r="103" spans="1:11" x14ac:dyDescent="0.25">
      <c r="B103" s="67"/>
      <c r="C103" s="67"/>
      <c r="D103" s="67"/>
      <c r="E103" s="67"/>
      <c r="F103" s="67"/>
      <c r="G103" s="67"/>
      <c r="H103" s="67"/>
      <c r="I103" s="67"/>
      <c r="J103" s="73"/>
      <c r="K103" s="68"/>
    </row>
    <row r="104" spans="1:11" s="62" customFormat="1" x14ac:dyDescent="0.25">
      <c r="A104" s="65"/>
      <c r="B104" s="67"/>
      <c r="C104" s="67"/>
      <c r="D104" s="67"/>
      <c r="E104" s="67"/>
      <c r="F104" s="67"/>
      <c r="G104" s="67"/>
      <c r="H104" s="67"/>
      <c r="I104" s="67"/>
      <c r="J104" s="73"/>
      <c r="K104" s="67"/>
    </row>
    <row r="105" spans="1:11" s="62" customFormat="1" x14ac:dyDescent="0.25">
      <c r="A105" s="66"/>
      <c r="B105" s="67"/>
      <c r="C105" s="67"/>
      <c r="D105" s="67"/>
      <c r="E105" s="67"/>
      <c r="F105" s="67"/>
      <c r="G105" s="67"/>
      <c r="H105" s="67"/>
      <c r="I105" s="67"/>
      <c r="J105" s="73"/>
      <c r="K105" s="67"/>
    </row>
    <row r="106" spans="1:11" s="62" customFormat="1" x14ac:dyDescent="0.25">
      <c r="A106" s="66"/>
      <c r="B106" s="67"/>
      <c r="C106" s="67"/>
      <c r="D106" s="67"/>
      <c r="E106" s="67"/>
      <c r="F106" s="67"/>
      <c r="G106" s="67"/>
      <c r="H106" s="67"/>
      <c r="I106" s="67"/>
      <c r="J106" s="73"/>
      <c r="K106" s="67"/>
    </row>
    <row r="107" spans="1:11" s="62" customFormat="1" x14ac:dyDescent="0.25">
      <c r="A107" s="66"/>
      <c r="B107" s="67"/>
      <c r="C107" s="67"/>
      <c r="D107" s="67"/>
      <c r="E107" s="67"/>
      <c r="F107" s="67"/>
      <c r="G107" s="67"/>
      <c r="H107" s="67"/>
      <c r="I107" s="67"/>
      <c r="J107" s="73"/>
      <c r="K107" s="67"/>
    </row>
    <row r="108" spans="1:11" x14ac:dyDescent="0.25">
      <c r="B108" s="67"/>
      <c r="C108" s="67"/>
      <c r="D108" s="67"/>
      <c r="E108" s="67"/>
      <c r="F108" s="67"/>
      <c r="G108" s="67"/>
      <c r="H108" s="67"/>
      <c r="I108" s="67"/>
      <c r="J108" s="73"/>
      <c r="K108" s="68"/>
    </row>
    <row r="109" spans="1:11" x14ac:dyDescent="0.25">
      <c r="B109" s="67"/>
      <c r="C109" s="67"/>
      <c r="D109" s="67"/>
      <c r="E109" s="67"/>
      <c r="F109" s="67"/>
      <c r="G109" s="67"/>
      <c r="H109" s="67"/>
      <c r="I109" s="67"/>
      <c r="J109" s="73"/>
      <c r="K109" s="68"/>
    </row>
    <row r="110" spans="1:11" x14ac:dyDescent="0.25">
      <c r="B110" s="67"/>
      <c r="C110" s="67"/>
      <c r="D110" s="67"/>
      <c r="E110" s="67"/>
      <c r="F110" s="67"/>
      <c r="G110" s="67"/>
      <c r="H110" s="67"/>
      <c r="I110" s="67"/>
      <c r="J110" s="73"/>
      <c r="K110" s="68"/>
    </row>
    <row r="111" spans="1:11" x14ac:dyDescent="0.25">
      <c r="B111" s="67"/>
      <c r="C111" s="67"/>
      <c r="D111" s="67"/>
      <c r="E111" s="67"/>
      <c r="F111" s="67"/>
      <c r="G111" s="67"/>
      <c r="H111" s="67"/>
      <c r="I111" s="67"/>
      <c r="J111" s="73"/>
      <c r="K111" s="68"/>
    </row>
    <row r="112" spans="1:11" x14ac:dyDescent="0.25">
      <c r="B112" s="67"/>
      <c r="C112" s="67"/>
      <c r="D112" s="67"/>
      <c r="E112" s="67"/>
      <c r="F112" s="67"/>
      <c r="G112" s="67"/>
      <c r="H112" s="67"/>
      <c r="I112" s="67"/>
      <c r="J112" s="73"/>
      <c r="K112" s="68"/>
    </row>
    <row r="113" spans="1:11" x14ac:dyDescent="0.25">
      <c r="B113" s="67"/>
      <c r="C113" s="67"/>
      <c r="D113" s="67"/>
      <c r="E113" s="67"/>
      <c r="F113" s="67"/>
      <c r="G113" s="67"/>
      <c r="H113" s="67"/>
      <c r="I113" s="67"/>
      <c r="J113" s="73"/>
      <c r="K113" s="68"/>
    </row>
    <row r="114" spans="1:11" x14ac:dyDescent="0.25">
      <c r="B114" s="67"/>
      <c r="C114" s="67"/>
      <c r="D114" s="67"/>
      <c r="E114" s="67"/>
      <c r="F114" s="67"/>
      <c r="G114" s="67"/>
      <c r="H114" s="67"/>
      <c r="I114" s="67"/>
      <c r="J114" s="73"/>
      <c r="K114" s="68"/>
    </row>
    <row r="115" spans="1:11" x14ac:dyDescent="0.25">
      <c r="B115" s="67"/>
      <c r="C115" s="67"/>
      <c r="D115" s="67"/>
      <c r="E115" s="67"/>
      <c r="F115" s="67"/>
      <c r="G115" s="67"/>
      <c r="H115" s="67"/>
      <c r="I115" s="67"/>
      <c r="J115" s="73"/>
      <c r="K115" s="68"/>
    </row>
    <row r="116" spans="1:11" x14ac:dyDescent="0.25">
      <c r="B116" s="67"/>
      <c r="C116" s="67"/>
      <c r="D116" s="67"/>
      <c r="E116" s="67"/>
      <c r="F116" s="67"/>
      <c r="G116" s="67"/>
      <c r="H116" s="67"/>
      <c r="I116" s="67"/>
      <c r="J116" s="73"/>
      <c r="K116" s="68"/>
    </row>
    <row r="117" spans="1:11" x14ac:dyDescent="0.25">
      <c r="B117" s="67"/>
      <c r="C117" s="67"/>
      <c r="D117" s="67"/>
      <c r="E117" s="67"/>
      <c r="F117" s="67"/>
      <c r="G117" s="67"/>
      <c r="H117" s="67"/>
      <c r="I117" s="67"/>
      <c r="J117" s="73"/>
      <c r="K117" s="68"/>
    </row>
    <row r="118" spans="1:11" x14ac:dyDescent="0.25">
      <c r="B118" s="67"/>
      <c r="C118" s="67"/>
      <c r="D118" s="67"/>
      <c r="E118" s="67"/>
      <c r="F118" s="67"/>
      <c r="G118" s="67"/>
      <c r="H118" s="67"/>
      <c r="I118" s="67"/>
      <c r="J118" s="73"/>
      <c r="K118" s="68"/>
    </row>
    <row r="119" spans="1:11" x14ac:dyDescent="0.25">
      <c r="B119" s="67"/>
      <c r="C119" s="67"/>
      <c r="D119" s="67"/>
      <c r="E119" s="67"/>
      <c r="F119" s="67"/>
      <c r="G119" s="67"/>
      <c r="H119" s="67"/>
      <c r="I119" s="67"/>
      <c r="J119" s="73"/>
      <c r="K119" s="68"/>
    </row>
    <row r="120" spans="1:11" x14ac:dyDescent="0.25">
      <c r="B120" s="67"/>
      <c r="C120" s="67"/>
      <c r="D120" s="67"/>
      <c r="E120" s="67"/>
      <c r="F120" s="67"/>
      <c r="G120" s="67"/>
      <c r="H120" s="67"/>
      <c r="I120" s="67"/>
      <c r="J120" s="73"/>
      <c r="K120" s="68"/>
    </row>
    <row r="121" spans="1:11" x14ac:dyDescent="0.25">
      <c r="B121" s="67"/>
      <c r="C121" s="67"/>
      <c r="D121" s="67"/>
      <c r="E121" s="67"/>
      <c r="F121" s="67"/>
      <c r="G121" s="67"/>
      <c r="H121" s="67"/>
      <c r="I121" s="67"/>
      <c r="J121" s="73"/>
      <c r="K121" s="68"/>
    </row>
    <row r="122" spans="1:11" x14ac:dyDescent="0.25">
      <c r="B122" s="67"/>
      <c r="C122" s="67"/>
      <c r="D122" s="67"/>
      <c r="E122" s="67"/>
      <c r="F122" s="67"/>
      <c r="G122" s="67"/>
      <c r="H122" s="67"/>
      <c r="I122" s="67"/>
      <c r="J122" s="73"/>
      <c r="K122" s="68"/>
    </row>
    <row r="123" spans="1:11" x14ac:dyDescent="0.25">
      <c r="B123" s="67"/>
      <c r="C123" s="67"/>
      <c r="D123" s="67"/>
      <c r="E123" s="67"/>
      <c r="F123" s="67"/>
      <c r="G123" s="67"/>
      <c r="H123" s="67"/>
      <c r="I123" s="67"/>
      <c r="J123" s="73"/>
      <c r="K123" s="68"/>
    </row>
    <row r="124" spans="1:11" x14ac:dyDescent="0.25">
      <c r="B124" s="67"/>
      <c r="C124" s="67"/>
      <c r="D124" s="67"/>
      <c r="E124" s="67"/>
      <c r="F124" s="67"/>
      <c r="G124" s="67"/>
      <c r="H124" s="67"/>
      <c r="I124" s="67"/>
      <c r="J124" s="73"/>
      <c r="K124" s="68"/>
    </row>
    <row r="125" spans="1:11" x14ac:dyDescent="0.25">
      <c r="B125" s="67"/>
      <c r="C125" s="67"/>
      <c r="D125" s="67"/>
      <c r="E125" s="67"/>
      <c r="F125" s="67"/>
      <c r="G125" s="67"/>
      <c r="H125" s="67"/>
      <c r="I125" s="67"/>
      <c r="J125" s="73"/>
      <c r="K125" s="68"/>
    </row>
    <row r="126" spans="1:11" x14ac:dyDescent="0.25">
      <c r="B126" s="67"/>
      <c r="C126" s="67"/>
      <c r="D126" s="67"/>
      <c r="E126" s="67"/>
      <c r="F126" s="67"/>
      <c r="G126" s="67"/>
      <c r="H126" s="67"/>
      <c r="I126" s="67"/>
      <c r="J126" s="73"/>
      <c r="K126" s="68"/>
    </row>
    <row r="127" spans="1:11" s="62" customFormat="1" x14ac:dyDescent="0.25">
      <c r="A127" s="65"/>
      <c r="B127" s="69"/>
      <c r="C127" s="69"/>
      <c r="D127" s="69"/>
      <c r="E127" s="69"/>
      <c r="F127" s="67"/>
      <c r="G127" s="67"/>
      <c r="H127" s="67"/>
      <c r="I127" s="67"/>
      <c r="J127" s="73"/>
      <c r="K127" s="67"/>
    </row>
    <row r="128" spans="1:11" s="62" customFormat="1" x14ac:dyDescent="0.25">
      <c r="A128" s="66"/>
      <c r="B128" s="67"/>
      <c r="C128" s="67"/>
      <c r="D128" s="67"/>
      <c r="E128" s="67"/>
      <c r="F128" s="67"/>
      <c r="G128" s="67"/>
      <c r="H128" s="67"/>
      <c r="I128" s="67"/>
      <c r="J128" s="73"/>
      <c r="K128" s="67"/>
    </row>
    <row r="129" spans="1:11" s="62" customFormat="1" x14ac:dyDescent="0.25">
      <c r="A129" s="66"/>
      <c r="B129" s="67"/>
      <c r="C129" s="67"/>
      <c r="D129" s="67"/>
      <c r="E129" s="67"/>
      <c r="F129" s="67"/>
      <c r="G129" s="67"/>
      <c r="H129" s="67"/>
      <c r="I129" s="67"/>
      <c r="J129" s="73"/>
      <c r="K129" s="67"/>
    </row>
    <row r="130" spans="1:11" s="62" customFormat="1" x14ac:dyDescent="0.25">
      <c r="A130" s="66"/>
      <c r="B130" s="67"/>
      <c r="C130" s="67"/>
      <c r="D130" s="67"/>
      <c r="E130" s="67"/>
      <c r="F130" s="67"/>
      <c r="G130" s="67"/>
      <c r="H130" s="67"/>
      <c r="I130" s="67"/>
      <c r="J130" s="73"/>
      <c r="K130" s="67"/>
    </row>
    <row r="131" spans="1:11" s="62" customFormat="1" x14ac:dyDescent="0.25">
      <c r="A131" s="66"/>
      <c r="B131" s="67"/>
      <c r="C131" s="67"/>
      <c r="D131" s="67"/>
      <c r="E131" s="67"/>
      <c r="F131" s="67"/>
      <c r="G131" s="67"/>
      <c r="H131" s="67"/>
      <c r="I131" s="67"/>
      <c r="J131" s="73"/>
      <c r="K131" s="67"/>
    </row>
    <row r="132" spans="1:11" s="62" customFormat="1" x14ac:dyDescent="0.25">
      <c r="A132" s="66"/>
      <c r="B132" s="67"/>
      <c r="C132" s="67"/>
      <c r="D132" s="67"/>
      <c r="E132" s="67"/>
      <c r="F132" s="67"/>
      <c r="G132" s="67"/>
      <c r="H132" s="67"/>
      <c r="I132" s="67"/>
      <c r="J132" s="73"/>
      <c r="K132" s="67"/>
    </row>
    <row r="133" spans="1:11" s="62" customFormat="1" x14ac:dyDescent="0.25">
      <c r="A133" s="66"/>
      <c r="B133" s="67"/>
      <c r="C133" s="67"/>
      <c r="D133" s="67"/>
      <c r="E133" s="67"/>
      <c r="F133" s="67"/>
      <c r="G133" s="67"/>
      <c r="H133" s="67"/>
      <c r="I133" s="67"/>
      <c r="J133" s="73"/>
      <c r="K133" s="67"/>
    </row>
    <row r="134" spans="1:11" s="62" customFormat="1" x14ac:dyDescent="0.25">
      <c r="A134" s="66"/>
      <c r="B134" s="67"/>
      <c r="C134" s="67"/>
      <c r="D134" s="67"/>
      <c r="E134" s="67"/>
      <c r="F134" s="67"/>
      <c r="G134" s="67"/>
      <c r="H134" s="67"/>
      <c r="I134" s="67"/>
      <c r="J134" s="73"/>
      <c r="K134" s="67"/>
    </row>
    <row r="135" spans="1:11" s="62" customFormat="1" x14ac:dyDescent="0.25">
      <c r="A135" s="66"/>
      <c r="B135" s="67"/>
      <c r="C135" s="67"/>
      <c r="D135" s="67"/>
      <c r="E135" s="67"/>
      <c r="F135" s="67"/>
      <c r="G135" s="67"/>
      <c r="H135" s="67"/>
      <c r="I135" s="67"/>
      <c r="J135" s="73"/>
      <c r="K135" s="67"/>
    </row>
    <row r="136" spans="1:11" s="62" customFormat="1" x14ac:dyDescent="0.25">
      <c r="A136" s="66"/>
      <c r="B136" s="67"/>
      <c r="C136" s="67"/>
      <c r="D136" s="67"/>
      <c r="E136" s="67"/>
      <c r="F136" s="67"/>
      <c r="G136" s="67"/>
      <c r="H136" s="67"/>
      <c r="I136" s="67"/>
      <c r="J136" s="73"/>
      <c r="K136" s="67"/>
    </row>
    <row r="137" spans="1:11" s="62" customFormat="1" x14ac:dyDescent="0.25">
      <c r="A137" s="66"/>
      <c r="B137" s="67"/>
      <c r="C137" s="67"/>
      <c r="D137" s="67"/>
      <c r="E137" s="67"/>
      <c r="F137" s="67"/>
      <c r="G137" s="67"/>
      <c r="H137" s="67"/>
      <c r="I137" s="67"/>
      <c r="J137" s="73"/>
      <c r="K137" s="67"/>
    </row>
    <row r="138" spans="1:11" s="62" customFormat="1" x14ac:dyDescent="0.25">
      <c r="A138" s="66"/>
      <c r="B138" s="67"/>
      <c r="C138" s="67"/>
      <c r="D138" s="67"/>
      <c r="E138" s="67"/>
      <c r="F138" s="67"/>
      <c r="G138" s="67"/>
      <c r="H138" s="67"/>
      <c r="I138" s="67"/>
      <c r="J138" s="73"/>
      <c r="K138" s="67"/>
    </row>
    <row r="139" spans="1:11" s="62" customFormat="1" x14ac:dyDescent="0.25">
      <c r="A139" s="66"/>
      <c r="B139" s="67"/>
      <c r="C139" s="67"/>
      <c r="D139" s="67"/>
      <c r="E139" s="67"/>
      <c r="F139" s="67"/>
      <c r="G139" s="67"/>
      <c r="H139" s="67"/>
      <c r="I139" s="67"/>
      <c r="J139" s="73"/>
      <c r="K139" s="67"/>
    </row>
    <row r="140" spans="1:11" s="62" customFormat="1" x14ac:dyDescent="0.25">
      <c r="A140" s="66"/>
      <c r="B140" s="67"/>
      <c r="C140" s="67"/>
      <c r="D140" s="67"/>
      <c r="E140" s="67"/>
      <c r="F140" s="67"/>
      <c r="G140" s="67"/>
      <c r="H140" s="67"/>
      <c r="I140" s="67"/>
      <c r="J140" s="73"/>
      <c r="K140" s="67"/>
    </row>
    <row r="141" spans="1:11" s="62" customFormat="1" x14ac:dyDescent="0.25">
      <c r="A141" s="66"/>
      <c r="B141" s="67"/>
      <c r="C141" s="67"/>
      <c r="D141" s="67"/>
      <c r="E141" s="67"/>
      <c r="F141" s="67"/>
      <c r="G141" s="67"/>
      <c r="H141" s="67"/>
      <c r="I141" s="67"/>
      <c r="J141" s="73"/>
      <c r="K141" s="67"/>
    </row>
    <row r="142" spans="1:11" s="62" customFormat="1" x14ac:dyDescent="0.25">
      <c r="A142" s="66"/>
      <c r="B142" s="67"/>
      <c r="C142" s="67"/>
      <c r="D142" s="67"/>
      <c r="E142" s="67"/>
      <c r="F142" s="67"/>
      <c r="G142" s="67"/>
      <c r="H142" s="67"/>
      <c r="I142" s="67"/>
      <c r="J142" s="73"/>
      <c r="K142" s="67"/>
    </row>
    <row r="143" spans="1:11" s="62" customFormat="1" x14ac:dyDescent="0.25">
      <c r="A143" s="65"/>
      <c r="B143" s="69"/>
      <c r="C143" s="69"/>
      <c r="D143" s="69"/>
      <c r="E143" s="69"/>
      <c r="F143" s="67"/>
      <c r="G143" s="67"/>
      <c r="H143" s="67"/>
      <c r="I143" s="67"/>
      <c r="J143" s="73"/>
      <c r="K143" s="67"/>
    </row>
    <row r="144" spans="1:11" s="62" customFormat="1" x14ac:dyDescent="0.25">
      <c r="A144" s="66"/>
      <c r="B144" s="67"/>
      <c r="C144" s="67"/>
      <c r="D144" s="67"/>
      <c r="E144" s="67"/>
      <c r="F144" s="67"/>
      <c r="G144" s="67"/>
      <c r="H144" s="67"/>
      <c r="I144" s="67"/>
      <c r="J144" s="73"/>
      <c r="K144" s="67"/>
    </row>
    <row r="145" spans="1:11" s="62" customFormat="1" x14ac:dyDescent="0.25">
      <c r="A145" s="66"/>
      <c r="B145" s="67"/>
      <c r="C145" s="67"/>
      <c r="D145" s="67"/>
      <c r="E145" s="67"/>
      <c r="F145" s="67"/>
      <c r="G145" s="67"/>
      <c r="H145" s="67"/>
      <c r="I145" s="67"/>
      <c r="J145" s="73"/>
      <c r="K145" s="67"/>
    </row>
    <row r="146" spans="1:11" s="62" customFormat="1" x14ac:dyDescent="0.25">
      <c r="A146" s="66"/>
      <c r="B146" s="67"/>
      <c r="C146" s="67"/>
      <c r="D146" s="67"/>
      <c r="E146" s="67"/>
      <c r="F146" s="67"/>
      <c r="G146" s="67"/>
      <c r="H146" s="67"/>
      <c r="I146" s="67"/>
      <c r="J146" s="73"/>
      <c r="K146" s="67"/>
    </row>
    <row r="147" spans="1:11" s="62" customFormat="1" x14ac:dyDescent="0.25">
      <c r="A147" s="66"/>
      <c r="B147" s="67"/>
      <c r="C147" s="67"/>
      <c r="D147" s="67"/>
      <c r="E147" s="67"/>
      <c r="F147" s="67"/>
      <c r="G147" s="67"/>
      <c r="H147" s="67"/>
      <c r="I147" s="67"/>
      <c r="J147" s="73"/>
      <c r="K147" s="67"/>
    </row>
    <row r="148" spans="1:11" s="62" customFormat="1" x14ac:dyDescent="0.25">
      <c r="A148" s="66"/>
      <c r="B148" s="67"/>
      <c r="C148" s="67"/>
      <c r="D148" s="67"/>
      <c r="E148" s="67"/>
      <c r="F148" s="67"/>
      <c r="G148" s="67"/>
      <c r="H148" s="67"/>
      <c r="I148" s="67"/>
      <c r="J148" s="73"/>
      <c r="K148" s="67"/>
    </row>
    <row r="149" spans="1:11" s="62" customFormat="1" x14ac:dyDescent="0.25">
      <c r="A149" s="66"/>
      <c r="B149" s="67"/>
      <c r="C149" s="67"/>
      <c r="D149" s="67"/>
      <c r="E149" s="67"/>
      <c r="F149" s="67"/>
      <c r="G149" s="67"/>
      <c r="H149" s="67"/>
      <c r="I149" s="67"/>
      <c r="J149" s="73"/>
      <c r="K149" s="67"/>
    </row>
    <row r="150" spans="1:11" x14ac:dyDescent="0.25">
      <c r="B150" s="67"/>
      <c r="C150" s="67"/>
      <c r="D150" s="67"/>
      <c r="E150" s="67"/>
      <c r="F150" s="67"/>
      <c r="G150" s="67"/>
      <c r="H150" s="67"/>
      <c r="I150" s="67"/>
      <c r="J150" s="73"/>
      <c r="K150" s="68"/>
    </row>
    <row r="151" spans="1:11" s="62" customFormat="1" x14ac:dyDescent="0.25">
      <c r="A151" s="65"/>
      <c r="B151" s="69"/>
      <c r="C151" s="69"/>
      <c r="D151" s="69"/>
      <c r="E151" s="69"/>
      <c r="F151" s="67"/>
      <c r="G151" s="67"/>
      <c r="H151" s="67"/>
      <c r="I151" s="67"/>
      <c r="J151" s="73"/>
      <c r="K151" s="67"/>
    </row>
    <row r="152" spans="1:11" s="62" customFormat="1" x14ac:dyDescent="0.25">
      <c r="A152" s="66"/>
      <c r="B152" s="67"/>
      <c r="C152" s="67"/>
      <c r="D152" s="67"/>
      <c r="E152" s="67"/>
      <c r="F152" s="67"/>
      <c r="G152" s="67"/>
      <c r="H152" s="67"/>
      <c r="I152" s="67"/>
      <c r="J152" s="73"/>
      <c r="K152" s="67"/>
    </row>
    <row r="153" spans="1:11" s="62" customFormat="1" x14ac:dyDescent="0.25">
      <c r="A153" s="66"/>
      <c r="B153" s="67"/>
      <c r="C153" s="67"/>
      <c r="D153" s="67"/>
      <c r="E153" s="67"/>
      <c r="F153" s="67"/>
      <c r="G153" s="67"/>
      <c r="H153" s="67"/>
      <c r="I153" s="67"/>
      <c r="J153" s="73"/>
      <c r="K153" s="67"/>
    </row>
    <row r="154" spans="1:11" s="62" customFormat="1" x14ac:dyDescent="0.25">
      <c r="A154" s="66"/>
      <c r="B154" s="67"/>
      <c r="C154" s="67"/>
      <c r="D154" s="67"/>
      <c r="E154" s="67"/>
      <c r="F154" s="67"/>
      <c r="G154" s="67"/>
      <c r="H154" s="67"/>
      <c r="I154" s="67"/>
      <c r="J154" s="73"/>
      <c r="K154" s="67"/>
    </row>
    <row r="155" spans="1:11" s="62" customFormat="1" x14ac:dyDescent="0.25">
      <c r="A155" s="66"/>
      <c r="B155" s="67"/>
      <c r="C155" s="67"/>
      <c r="D155" s="67"/>
      <c r="E155" s="67"/>
      <c r="F155" s="67"/>
      <c r="G155" s="67"/>
      <c r="H155" s="67"/>
      <c r="I155" s="67"/>
      <c r="J155" s="73"/>
      <c r="K155" s="67"/>
    </row>
    <row r="156" spans="1:11" s="62" customFormat="1" x14ac:dyDescent="0.25">
      <c r="A156" s="66"/>
      <c r="B156" s="67"/>
      <c r="C156" s="67"/>
      <c r="D156" s="67"/>
      <c r="E156" s="67"/>
      <c r="F156" s="67"/>
      <c r="G156" s="67"/>
      <c r="H156" s="67"/>
      <c r="I156" s="67"/>
      <c r="J156" s="73"/>
      <c r="K156" s="67"/>
    </row>
    <row r="157" spans="1:11" s="62" customFormat="1" x14ac:dyDescent="0.25">
      <c r="A157" s="66"/>
      <c r="B157" s="67"/>
      <c r="C157" s="67"/>
      <c r="D157" s="67"/>
      <c r="E157" s="67"/>
      <c r="F157" s="67"/>
      <c r="G157" s="67"/>
      <c r="H157" s="67"/>
      <c r="I157" s="67"/>
      <c r="J157" s="73"/>
      <c r="K157" s="67"/>
    </row>
    <row r="158" spans="1:11" s="62" customFormat="1" x14ac:dyDescent="0.25">
      <c r="A158" s="66"/>
      <c r="B158" s="67"/>
      <c r="C158" s="67"/>
      <c r="D158" s="67"/>
      <c r="E158" s="67"/>
      <c r="F158" s="67"/>
      <c r="G158" s="67"/>
      <c r="H158" s="67"/>
      <c r="I158" s="67"/>
      <c r="J158" s="73"/>
      <c r="K158" s="67"/>
    </row>
    <row r="159" spans="1:11" s="62" customFormat="1" x14ac:dyDescent="0.25">
      <c r="A159" s="66"/>
      <c r="B159" s="67"/>
      <c r="C159" s="67"/>
      <c r="D159" s="67"/>
      <c r="E159" s="67"/>
      <c r="F159" s="67"/>
      <c r="G159" s="67"/>
      <c r="H159" s="67"/>
      <c r="I159" s="67"/>
      <c r="J159" s="73"/>
      <c r="K159" s="67"/>
    </row>
    <row r="160" spans="1:11" x14ac:dyDescent="0.25">
      <c r="B160" s="67"/>
      <c r="C160" s="67"/>
      <c r="D160" s="67"/>
      <c r="E160" s="67"/>
      <c r="F160" s="67"/>
      <c r="G160" s="67"/>
      <c r="H160" s="67"/>
      <c r="I160" s="67"/>
      <c r="J160" s="73"/>
      <c r="K160" s="68"/>
    </row>
    <row r="161" spans="1:11" s="62" customFormat="1" x14ac:dyDescent="0.25">
      <c r="A161" s="65"/>
      <c r="B161" s="69"/>
      <c r="C161" s="69"/>
      <c r="D161" s="69"/>
      <c r="E161" s="69"/>
      <c r="F161" s="67"/>
      <c r="G161" s="67"/>
      <c r="H161" s="67"/>
      <c r="I161" s="67"/>
      <c r="J161" s="73"/>
      <c r="K161" s="67"/>
    </row>
    <row r="162" spans="1:11" s="62" customFormat="1" x14ac:dyDescent="0.25">
      <c r="A162" s="66"/>
      <c r="B162" s="67"/>
      <c r="C162" s="67"/>
      <c r="D162" s="67"/>
      <c r="E162" s="67"/>
      <c r="F162" s="67"/>
      <c r="G162" s="67"/>
      <c r="H162" s="67"/>
      <c r="I162" s="67"/>
      <c r="J162" s="73"/>
      <c r="K162" s="67"/>
    </row>
    <row r="163" spans="1:11" s="62" customFormat="1" x14ac:dyDescent="0.25">
      <c r="A163" s="66"/>
      <c r="B163" s="67"/>
      <c r="C163" s="67"/>
      <c r="D163" s="67"/>
      <c r="E163" s="67"/>
      <c r="F163" s="67"/>
      <c r="G163" s="67"/>
      <c r="H163" s="67"/>
      <c r="I163" s="67"/>
      <c r="J163" s="73"/>
      <c r="K163" s="67"/>
    </row>
    <row r="164" spans="1:11" s="62" customFormat="1" x14ac:dyDescent="0.25">
      <c r="A164" s="66"/>
      <c r="B164" s="67"/>
      <c r="C164" s="67"/>
      <c r="D164" s="67"/>
      <c r="E164" s="67"/>
      <c r="F164" s="67"/>
      <c r="G164" s="67"/>
      <c r="H164" s="67"/>
      <c r="I164" s="67"/>
      <c r="J164" s="73"/>
      <c r="K164" s="67"/>
    </row>
    <row r="165" spans="1:11" s="62" customFormat="1" x14ac:dyDescent="0.25">
      <c r="A165" s="66"/>
      <c r="B165" s="67"/>
      <c r="C165" s="67"/>
      <c r="D165" s="67"/>
      <c r="E165" s="67"/>
      <c r="F165" s="67"/>
      <c r="G165" s="67"/>
      <c r="H165" s="67"/>
      <c r="I165" s="67"/>
      <c r="J165" s="73"/>
      <c r="K165" s="67"/>
    </row>
    <row r="166" spans="1:11" x14ac:dyDescent="0.25">
      <c r="B166" s="67"/>
      <c r="C166" s="67"/>
      <c r="D166" s="67"/>
      <c r="E166" s="67"/>
      <c r="F166" s="67"/>
      <c r="G166" s="67"/>
      <c r="H166" s="67"/>
      <c r="I166" s="67"/>
      <c r="J166" s="73"/>
      <c r="K166" s="68"/>
    </row>
    <row r="167" spans="1:11" s="62" customFormat="1" x14ac:dyDescent="0.25">
      <c r="A167" s="70"/>
      <c r="B167" s="67"/>
      <c r="C167" s="67"/>
      <c r="D167" s="67"/>
      <c r="E167" s="67"/>
      <c r="F167" s="67"/>
      <c r="G167" s="67"/>
      <c r="H167" s="67"/>
      <c r="I167" s="67"/>
      <c r="J167" s="73"/>
      <c r="K167" s="67"/>
    </row>
    <row r="168" spans="1:11" x14ac:dyDescent="0.25">
      <c r="B168" s="67"/>
      <c r="C168" s="67"/>
      <c r="D168" s="67"/>
      <c r="E168" s="67"/>
      <c r="F168" s="67"/>
      <c r="G168" s="67"/>
      <c r="H168" s="67"/>
      <c r="I168" s="67"/>
      <c r="J168" s="73"/>
      <c r="K168" s="68"/>
    </row>
    <row r="169" spans="1:11" x14ac:dyDescent="0.25">
      <c r="B169" s="67"/>
      <c r="C169" s="67"/>
      <c r="D169" s="67"/>
      <c r="E169" s="67"/>
      <c r="F169" s="67"/>
      <c r="G169" s="67"/>
      <c r="H169" s="67"/>
      <c r="I169" s="67"/>
      <c r="J169" s="73"/>
      <c r="K169" s="68"/>
    </row>
    <row r="170" spans="1:11" x14ac:dyDescent="0.25">
      <c r="B170" s="67"/>
      <c r="C170" s="67"/>
      <c r="D170" s="67"/>
      <c r="E170" s="67"/>
      <c r="F170" s="67"/>
      <c r="G170" s="67"/>
      <c r="H170" s="67"/>
      <c r="I170" s="67"/>
      <c r="J170" s="73"/>
      <c r="K170" s="68"/>
    </row>
    <row r="171" spans="1:11" x14ac:dyDescent="0.25">
      <c r="B171" s="67"/>
      <c r="C171" s="67"/>
      <c r="D171" s="67"/>
      <c r="E171" s="67"/>
      <c r="F171" s="67"/>
      <c r="G171" s="67"/>
      <c r="H171" s="67"/>
      <c r="I171" s="67"/>
      <c r="J171" s="73"/>
      <c r="K171" s="68"/>
    </row>
    <row r="172" spans="1:11" x14ac:dyDescent="0.25">
      <c r="B172" s="67"/>
      <c r="C172" s="67"/>
      <c r="D172" s="67"/>
      <c r="E172" s="67"/>
      <c r="F172" s="67"/>
      <c r="G172" s="67"/>
      <c r="H172" s="67"/>
      <c r="I172" s="67"/>
      <c r="J172" s="73"/>
      <c r="K172" s="68"/>
    </row>
    <row r="173" spans="1:11" x14ac:dyDescent="0.25">
      <c r="B173" s="67"/>
      <c r="C173" s="67"/>
      <c r="D173" s="67"/>
      <c r="E173" s="67"/>
      <c r="F173" s="67"/>
      <c r="G173" s="67"/>
      <c r="H173" s="67"/>
      <c r="I173" s="67"/>
      <c r="J173" s="73"/>
      <c r="K173" s="68"/>
    </row>
    <row r="174" spans="1:11" x14ac:dyDescent="0.25">
      <c r="B174" s="67"/>
      <c r="C174" s="67"/>
      <c r="D174" s="67"/>
      <c r="E174" s="67"/>
      <c r="F174" s="67"/>
      <c r="G174" s="67"/>
      <c r="H174" s="67"/>
      <c r="I174" s="67"/>
      <c r="J174" s="73"/>
      <c r="K174" s="68"/>
    </row>
    <row r="175" spans="1:11" x14ac:dyDescent="0.25">
      <c r="B175" s="67"/>
      <c r="C175" s="67"/>
      <c r="D175" s="67"/>
      <c r="E175" s="67"/>
      <c r="F175" s="67"/>
      <c r="G175" s="67"/>
      <c r="H175" s="67"/>
      <c r="I175" s="67"/>
      <c r="J175" s="73"/>
      <c r="K175" s="68"/>
    </row>
    <row r="176" spans="1:11" x14ac:dyDescent="0.25">
      <c r="B176" s="67"/>
      <c r="C176" s="67"/>
      <c r="D176" s="67"/>
      <c r="E176" s="67"/>
      <c r="F176" s="67"/>
      <c r="G176" s="67"/>
      <c r="H176" s="67"/>
      <c r="I176" s="67"/>
      <c r="J176" s="73"/>
      <c r="K176" s="68"/>
    </row>
    <row r="177" spans="2:11" x14ac:dyDescent="0.25">
      <c r="B177" s="67"/>
      <c r="C177" s="67"/>
      <c r="D177" s="67"/>
      <c r="E177" s="67"/>
      <c r="F177" s="67"/>
      <c r="G177" s="67"/>
      <c r="H177" s="67"/>
      <c r="I177" s="67"/>
      <c r="J177" s="73"/>
      <c r="K177" s="68"/>
    </row>
    <row r="178" spans="2:11" x14ac:dyDescent="0.25">
      <c r="B178" s="67"/>
      <c r="C178" s="67"/>
      <c r="D178" s="67"/>
      <c r="E178" s="67"/>
      <c r="F178" s="67"/>
      <c r="G178" s="67"/>
      <c r="H178" s="67"/>
      <c r="I178" s="67"/>
      <c r="J178" s="73"/>
      <c r="K178" s="68"/>
    </row>
    <row r="179" spans="2:11" x14ac:dyDescent="0.25">
      <c r="B179" s="67"/>
      <c r="C179" s="67"/>
      <c r="D179" s="67"/>
      <c r="E179" s="67"/>
      <c r="F179" s="67"/>
      <c r="G179" s="67"/>
      <c r="H179" s="67"/>
      <c r="I179" s="67"/>
      <c r="J179" s="73"/>
      <c r="K179" s="68"/>
    </row>
  </sheetData>
  <mergeCells count="267">
    <mergeCell ref="B8:B10"/>
    <mergeCell ref="B4:B6"/>
    <mergeCell ref="D4:D6"/>
    <mergeCell ref="F4:F6"/>
    <mergeCell ref="J4:J6"/>
    <mergeCell ref="M4:M6"/>
    <mergeCell ref="L68:L70"/>
    <mergeCell ref="M68:M70"/>
    <mergeCell ref="L72:L74"/>
    <mergeCell ref="M72:M74"/>
    <mergeCell ref="L76:L78"/>
    <mergeCell ref="M76:M78"/>
    <mergeCell ref="A75:M75"/>
    <mergeCell ref="A71:M71"/>
    <mergeCell ref="A67:M67"/>
    <mergeCell ref="A76:A78"/>
    <mergeCell ref="A72:A74"/>
    <mergeCell ref="A68:A70"/>
    <mergeCell ref="C72:C74"/>
    <mergeCell ref="B68:B70"/>
    <mergeCell ref="B72:B74"/>
    <mergeCell ref="B76:B78"/>
    <mergeCell ref="E76:E78"/>
    <mergeCell ref="E72:E74"/>
    <mergeCell ref="E68:E70"/>
    <mergeCell ref="D68:D70"/>
    <mergeCell ref="I72:I74"/>
    <mergeCell ref="I76:I78"/>
    <mergeCell ref="H76:H78"/>
    <mergeCell ref="H72:H74"/>
    <mergeCell ref="A59:M59"/>
    <mergeCell ref="A55:M55"/>
    <mergeCell ref="A51:M51"/>
    <mergeCell ref="A60:A62"/>
    <mergeCell ref="A56:A58"/>
    <mergeCell ref="A48:A50"/>
    <mergeCell ref="A52:A54"/>
    <mergeCell ref="K48:K50"/>
    <mergeCell ref="I48:I50"/>
    <mergeCell ref="H48:H50"/>
    <mergeCell ref="D60:D62"/>
    <mergeCell ref="C60:C62"/>
    <mergeCell ref="B60:B62"/>
    <mergeCell ref="C56:C58"/>
    <mergeCell ref="G48:G50"/>
    <mergeCell ref="F48:F50"/>
    <mergeCell ref="E48:E50"/>
    <mergeCell ref="D48:D50"/>
    <mergeCell ref="C48:C50"/>
    <mergeCell ref="B48:B50"/>
    <mergeCell ref="L32:L34"/>
    <mergeCell ref="M32:M34"/>
    <mergeCell ref="L36:L38"/>
    <mergeCell ref="M36:M38"/>
    <mergeCell ref="L40:L42"/>
    <mergeCell ref="M40:M42"/>
    <mergeCell ref="A39:M39"/>
    <mergeCell ref="A35:M35"/>
    <mergeCell ref="A31:M31"/>
    <mergeCell ref="A40:A42"/>
    <mergeCell ref="A36:A38"/>
    <mergeCell ref="A32:A34"/>
    <mergeCell ref="G36:G38"/>
    <mergeCell ref="H36:H38"/>
    <mergeCell ref="I36:I38"/>
    <mergeCell ref="K36:K38"/>
    <mergeCell ref="J36:J38"/>
    <mergeCell ref="B36:B38"/>
    <mergeCell ref="C36:C38"/>
    <mergeCell ref="D36:D38"/>
    <mergeCell ref="E36:E38"/>
    <mergeCell ref="F36:F38"/>
    <mergeCell ref="F32:F34"/>
    <mergeCell ref="L4:L6"/>
    <mergeCell ref="L8:L10"/>
    <mergeCell ref="M8:M10"/>
    <mergeCell ref="L12:L14"/>
    <mergeCell ref="M12:M14"/>
    <mergeCell ref="L16:L18"/>
    <mergeCell ref="M16:M18"/>
    <mergeCell ref="L20:L22"/>
    <mergeCell ref="M20:M22"/>
    <mergeCell ref="A19:M19"/>
    <mergeCell ref="A15:M15"/>
    <mergeCell ref="A11:M11"/>
    <mergeCell ref="A7:M7"/>
    <mergeCell ref="E4:E6"/>
    <mergeCell ref="C4:C6"/>
    <mergeCell ref="A4:A6"/>
    <mergeCell ref="K12:K14"/>
    <mergeCell ref="I12:I14"/>
    <mergeCell ref="H12:H14"/>
    <mergeCell ref="G12:G14"/>
    <mergeCell ref="F12:F14"/>
    <mergeCell ref="J12:J14"/>
    <mergeCell ref="F8:F10"/>
    <mergeCell ref="E8:E10"/>
    <mergeCell ref="D8:D10"/>
    <mergeCell ref="C8:C10"/>
    <mergeCell ref="G4:G6"/>
    <mergeCell ref="K4:K6"/>
    <mergeCell ref="I4:I6"/>
    <mergeCell ref="H4:H6"/>
    <mergeCell ref="K8:K10"/>
    <mergeCell ref="I8:I10"/>
    <mergeCell ref="H8:H10"/>
    <mergeCell ref="G8:G10"/>
    <mergeCell ref="A12:A14"/>
    <mergeCell ref="A8:A10"/>
    <mergeCell ref="J28:J30"/>
    <mergeCell ref="J24:J26"/>
    <mergeCell ref="J20:J22"/>
    <mergeCell ref="E12:E14"/>
    <mergeCell ref="D12:D14"/>
    <mergeCell ref="C12:C14"/>
    <mergeCell ref="B12:B14"/>
    <mergeCell ref="A28:A30"/>
    <mergeCell ref="A24:A26"/>
    <mergeCell ref="A20:A22"/>
    <mergeCell ref="A16:A18"/>
    <mergeCell ref="H24:H26"/>
    <mergeCell ref="G24:G26"/>
    <mergeCell ref="F24:F26"/>
    <mergeCell ref="E24:E26"/>
    <mergeCell ref="F28:F30"/>
    <mergeCell ref="E28:E30"/>
    <mergeCell ref="D28:D30"/>
    <mergeCell ref="C28:C30"/>
    <mergeCell ref="B28:B30"/>
    <mergeCell ref="K28:K30"/>
    <mergeCell ref="I28:I30"/>
    <mergeCell ref="G28:G30"/>
    <mergeCell ref="C20:C22"/>
    <mergeCell ref="B20:B22"/>
    <mergeCell ref="K24:K26"/>
    <mergeCell ref="I24:I26"/>
    <mergeCell ref="A23:M23"/>
    <mergeCell ref="L24:L26"/>
    <mergeCell ref="M24:M26"/>
    <mergeCell ref="L28:L30"/>
    <mergeCell ref="M28:M30"/>
    <mergeCell ref="A27:M27"/>
    <mergeCell ref="D24:D26"/>
    <mergeCell ref="C24:C26"/>
    <mergeCell ref="B24:B26"/>
    <mergeCell ref="H28:H30"/>
    <mergeCell ref="B16:B18"/>
    <mergeCell ref="K20:K22"/>
    <mergeCell ref="I20:I22"/>
    <mergeCell ref="H20:H22"/>
    <mergeCell ref="G20:G22"/>
    <mergeCell ref="F20:F22"/>
    <mergeCell ref="E20:E22"/>
    <mergeCell ref="D20:D22"/>
    <mergeCell ref="K16:K18"/>
    <mergeCell ref="I16:I18"/>
    <mergeCell ref="H16:H18"/>
    <mergeCell ref="G16:G18"/>
    <mergeCell ref="F16:F18"/>
    <mergeCell ref="E16:E18"/>
    <mergeCell ref="D16:D18"/>
    <mergeCell ref="C16:C18"/>
    <mergeCell ref="E32:E34"/>
    <mergeCell ref="D32:D34"/>
    <mergeCell ref="C32:C34"/>
    <mergeCell ref="B32:B34"/>
    <mergeCell ref="K32:K34"/>
    <mergeCell ref="I32:I34"/>
    <mergeCell ref="H32:H34"/>
    <mergeCell ref="G32:G34"/>
    <mergeCell ref="J32:J34"/>
    <mergeCell ref="E40:E42"/>
    <mergeCell ref="D40:D42"/>
    <mergeCell ref="C40:C42"/>
    <mergeCell ref="B40:B42"/>
    <mergeCell ref="K44:K46"/>
    <mergeCell ref="I44:I46"/>
    <mergeCell ref="H44:H46"/>
    <mergeCell ref="G44:G46"/>
    <mergeCell ref="K40:K42"/>
    <mergeCell ref="I40:I42"/>
    <mergeCell ref="H40:H42"/>
    <mergeCell ref="G40:G42"/>
    <mergeCell ref="F40:F42"/>
    <mergeCell ref="J40:J42"/>
    <mergeCell ref="A43:M43"/>
    <mergeCell ref="L44:L46"/>
    <mergeCell ref="M44:M46"/>
    <mergeCell ref="A44:A46"/>
    <mergeCell ref="B44:B46"/>
    <mergeCell ref="F44:F46"/>
    <mergeCell ref="E44:E46"/>
    <mergeCell ref="D44:D46"/>
    <mergeCell ref="C44:C46"/>
    <mergeCell ref="B56:B58"/>
    <mergeCell ref="J52:J54"/>
    <mergeCell ref="K52:K54"/>
    <mergeCell ref="A47:M47"/>
    <mergeCell ref="L48:L50"/>
    <mergeCell ref="M48:M50"/>
    <mergeCell ref="L52:L54"/>
    <mergeCell ref="M52:M54"/>
    <mergeCell ref="L56:L58"/>
    <mergeCell ref="M56:M58"/>
    <mergeCell ref="K56:K58"/>
    <mergeCell ref="I56:I58"/>
    <mergeCell ref="H56:H58"/>
    <mergeCell ref="G56:G58"/>
    <mergeCell ref="F56:F58"/>
    <mergeCell ref="E56:E58"/>
    <mergeCell ref="D56:D58"/>
    <mergeCell ref="K64:K66"/>
    <mergeCell ref="K60:K62"/>
    <mergeCell ref="H60:H62"/>
    <mergeCell ref="I60:I62"/>
    <mergeCell ref="J60:J62"/>
    <mergeCell ref="E64:E66"/>
    <mergeCell ref="G64:G66"/>
    <mergeCell ref="H64:H66"/>
    <mergeCell ref="I64:I66"/>
    <mergeCell ref="F64:F66"/>
    <mergeCell ref="A63:M63"/>
    <mergeCell ref="L64:L66"/>
    <mergeCell ref="M64:M66"/>
    <mergeCell ref="A64:A66"/>
    <mergeCell ref="B64:B66"/>
    <mergeCell ref="C64:C66"/>
    <mergeCell ref="D64:D66"/>
    <mergeCell ref="G60:G62"/>
    <mergeCell ref="F60:F62"/>
    <mergeCell ref="E60:E62"/>
    <mergeCell ref="L60:L62"/>
    <mergeCell ref="M60:M62"/>
    <mergeCell ref="H68:H70"/>
    <mergeCell ref="C76:C78"/>
    <mergeCell ref="D72:D74"/>
    <mergeCell ref="D76:D78"/>
    <mergeCell ref="K76:K78"/>
    <mergeCell ref="K72:K74"/>
    <mergeCell ref="K68:K70"/>
    <mergeCell ref="G72:G74"/>
    <mergeCell ref="G76:G78"/>
    <mergeCell ref="F76:F78"/>
    <mergeCell ref="F72:F74"/>
    <mergeCell ref="F68:F70"/>
    <mergeCell ref="G68:G70"/>
    <mergeCell ref="C68:C70"/>
    <mergeCell ref="A1:A2"/>
    <mergeCell ref="J76:J78"/>
    <mergeCell ref="J72:J74"/>
    <mergeCell ref="J68:J70"/>
    <mergeCell ref="J64:J66"/>
    <mergeCell ref="J56:J58"/>
    <mergeCell ref="J48:J50"/>
    <mergeCell ref="J44:J46"/>
    <mergeCell ref="J8:J10"/>
    <mergeCell ref="J16:J18"/>
    <mergeCell ref="A3:M3"/>
    <mergeCell ref="B52:B54"/>
    <mergeCell ref="C52:C54"/>
    <mergeCell ref="D52:D54"/>
    <mergeCell ref="E52:E54"/>
    <mergeCell ref="F52:F54"/>
    <mergeCell ref="G52:G54"/>
    <mergeCell ref="H52:H54"/>
    <mergeCell ref="I52:I54"/>
    <mergeCell ref="I68:I70"/>
  </mergeCells>
  <phoneticPr fontId="3" type="noConversion"/>
  <hyperlinks>
    <hyperlink ref="A4:A6" r:id="rId1" display="Singapore"/>
    <hyperlink ref="A8:A10" r:id="rId2" display="Hong Kong"/>
    <hyperlink ref="A12:A14" r:id="rId3" display="Offshore"/>
    <hyperlink ref="A16:A18" r:id="rId4" display="Abu Dhabi"/>
    <hyperlink ref="A20:A22" r:id="rId5" display="Australia"/>
    <hyperlink ref="A24:A26" r:id="rId6" display="China"/>
    <hyperlink ref="A28:A30" r:id="rId7" display="Dubai"/>
    <hyperlink ref="A32:A34" r:id="rId8" display="France"/>
    <hyperlink ref="A36:A38" r:id="rId9" display="Indonesia"/>
    <hyperlink ref="A40:A42" r:id="rId10" display="Japan"/>
    <hyperlink ref="A44:A46" r:id="rId11" display="Labuan"/>
    <hyperlink ref="A48:A50" r:id="rId12" display="Luxembourg"/>
    <hyperlink ref="A56:A58" r:id="rId13" display="Marshall Islands"/>
    <hyperlink ref="A60:A62" r:id="rId14" display="Mauritius"/>
    <hyperlink ref="A64:A66" r:id="rId15" display="Myanmar"/>
    <hyperlink ref="A68:A70" r:id="rId16" display="Philippines"/>
    <hyperlink ref="A72:A74" r:id="rId17" display="Qatar"/>
    <hyperlink ref="A76:A78" r:id="rId18" display="Russia"/>
    <hyperlink ref="A52:A54" r:id="rId19" display="Malaysia"/>
    <hyperlink ref="L2" r:id="rId20" display="Checklist"/>
  </hyperlinks>
  <pageMargins left="0.7" right="0.7" top="0.75" bottom="0.75" header="0.3" footer="0.3"/>
  <pageSetup orientation="portrait" horizontalDpi="4294967292" verticalDpi="4294967292" r:id="rId21"/>
  <legacyDrawing r:id="rId22"/>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ublished="0"/>
  <dimension ref="A1:V26"/>
  <sheetViews>
    <sheetView workbookViewId="0">
      <selection activeCell="A32" sqref="A32:A34"/>
    </sheetView>
  </sheetViews>
  <sheetFormatPr defaultColWidth="8.7109375" defaultRowHeight="15" x14ac:dyDescent="0.25"/>
  <cols>
    <col min="1" max="1" width="38.28515625" customWidth="1"/>
    <col min="2" max="2" width="11.140625" style="57" customWidth="1"/>
    <col min="3" max="3" width="9.7109375" style="57" customWidth="1"/>
    <col min="4" max="22" width="8.7109375" style="57"/>
  </cols>
  <sheetData>
    <row r="1" spans="1:22" x14ac:dyDescent="0.25">
      <c r="A1" s="33" t="s">
        <v>24</v>
      </c>
    </row>
    <row r="2" spans="1:22" x14ac:dyDescent="0.25">
      <c r="A2" s="4"/>
      <c r="B2" s="35" t="s">
        <v>25</v>
      </c>
      <c r="C2" s="35"/>
      <c r="D2" s="35"/>
      <c r="E2" s="35"/>
      <c r="F2" s="35"/>
      <c r="G2" s="35"/>
      <c r="H2" s="35"/>
      <c r="I2" s="35"/>
      <c r="J2" s="35"/>
      <c r="K2" s="35"/>
      <c r="L2" s="35"/>
      <c r="M2" s="35"/>
      <c r="N2" s="35"/>
      <c r="O2" s="35"/>
      <c r="P2" s="35"/>
      <c r="Q2" s="35"/>
      <c r="R2" s="35"/>
      <c r="S2" s="35"/>
      <c r="T2" s="35"/>
      <c r="U2" s="35"/>
      <c r="V2" s="35"/>
    </row>
    <row r="3" spans="1:22" x14ac:dyDescent="0.25">
      <c r="A3" s="4" t="s">
        <v>26</v>
      </c>
      <c r="B3" s="35" t="s">
        <v>27</v>
      </c>
      <c r="C3" s="35" t="s">
        <v>28</v>
      </c>
      <c r="D3" s="35" t="s">
        <v>29</v>
      </c>
      <c r="E3" s="35" t="s">
        <v>30</v>
      </c>
      <c r="F3" s="35" t="s">
        <v>130</v>
      </c>
      <c r="G3" s="35" t="s">
        <v>31</v>
      </c>
      <c r="H3" s="35" t="s">
        <v>32</v>
      </c>
      <c r="I3" s="35" t="s">
        <v>33</v>
      </c>
      <c r="J3" s="35" t="s">
        <v>34</v>
      </c>
      <c r="K3" s="35" t="s">
        <v>35</v>
      </c>
      <c r="L3" s="35" t="s">
        <v>36</v>
      </c>
      <c r="M3" s="35" t="s">
        <v>37</v>
      </c>
      <c r="N3" s="35" t="s">
        <v>38</v>
      </c>
      <c r="O3" s="35" t="s">
        <v>39</v>
      </c>
      <c r="P3" s="35" t="s">
        <v>40</v>
      </c>
      <c r="Q3" s="35" t="s">
        <v>41</v>
      </c>
      <c r="R3" s="35" t="s">
        <v>434</v>
      </c>
      <c r="S3" s="35" t="s">
        <v>47</v>
      </c>
      <c r="T3" s="35" t="s">
        <v>42</v>
      </c>
      <c r="U3" s="35" t="s">
        <v>45</v>
      </c>
      <c r="V3" s="35" t="s">
        <v>46</v>
      </c>
    </row>
    <row r="5" spans="1:22" x14ac:dyDescent="0.25">
      <c r="A5" s="4" t="s">
        <v>43</v>
      </c>
      <c r="B5" s="57" t="s">
        <v>121</v>
      </c>
      <c r="C5" s="57" t="s">
        <v>121</v>
      </c>
      <c r="D5" s="57" t="s">
        <v>121</v>
      </c>
      <c r="E5" s="57" t="s">
        <v>121</v>
      </c>
      <c r="F5" s="57" t="s">
        <v>121</v>
      </c>
      <c r="G5" s="57" t="s">
        <v>121</v>
      </c>
      <c r="H5" s="57" t="s">
        <v>121</v>
      </c>
      <c r="I5" s="57" t="s">
        <v>121</v>
      </c>
      <c r="J5" s="57" t="s">
        <v>121</v>
      </c>
      <c r="K5" s="57" t="s">
        <v>121</v>
      </c>
      <c r="L5" s="57" t="s">
        <v>121</v>
      </c>
      <c r="M5" s="57" t="s">
        <v>121</v>
      </c>
      <c r="N5" s="57" t="s">
        <v>121</v>
      </c>
      <c r="O5" s="57" t="s">
        <v>121</v>
      </c>
      <c r="P5" s="57" t="s">
        <v>121</v>
      </c>
      <c r="S5" s="57" t="s">
        <v>121</v>
      </c>
      <c r="T5" s="57" t="s">
        <v>121</v>
      </c>
      <c r="U5" s="57" t="s">
        <v>121</v>
      </c>
      <c r="V5" s="57" t="s">
        <v>121</v>
      </c>
    </row>
    <row r="6" spans="1:22" x14ac:dyDescent="0.25">
      <c r="A6" s="4"/>
    </row>
    <row r="7" spans="1:22" s="43" customFormat="1" x14ac:dyDescent="0.25">
      <c r="A7" s="41" t="s">
        <v>120</v>
      </c>
      <c r="B7" s="42"/>
      <c r="C7" s="42"/>
      <c r="D7" s="42"/>
      <c r="E7" s="42"/>
      <c r="F7" s="42"/>
      <c r="G7" s="42"/>
      <c r="H7" s="42"/>
      <c r="I7" s="42"/>
      <c r="J7" s="42"/>
      <c r="K7" s="42"/>
      <c r="L7" s="42"/>
      <c r="M7" s="42"/>
      <c r="N7" s="42"/>
      <c r="O7" s="42"/>
      <c r="P7" s="42"/>
      <c r="Q7" s="42"/>
      <c r="R7" s="42"/>
      <c r="S7" s="42"/>
      <c r="T7" s="42"/>
      <c r="U7" s="42"/>
      <c r="V7" s="42"/>
    </row>
    <row r="8" spans="1:22" ht="56.1" customHeight="1" x14ac:dyDescent="0.25">
      <c r="A8" s="34" t="s">
        <v>14</v>
      </c>
      <c r="B8" s="57" t="s">
        <v>121</v>
      </c>
      <c r="C8" s="57" t="s">
        <v>121</v>
      </c>
      <c r="D8" s="57" t="s">
        <v>121</v>
      </c>
      <c r="E8" s="57" t="s">
        <v>121</v>
      </c>
      <c r="F8" s="57" t="s">
        <v>121</v>
      </c>
      <c r="G8" s="57" t="s">
        <v>121</v>
      </c>
      <c r="H8" s="57" t="s">
        <v>121</v>
      </c>
      <c r="I8" s="57" t="s">
        <v>121</v>
      </c>
      <c r="J8" s="57" t="s">
        <v>121</v>
      </c>
      <c r="K8" s="57" t="s">
        <v>121</v>
      </c>
      <c r="L8" s="57" t="s">
        <v>121</v>
      </c>
      <c r="M8" s="57" t="s">
        <v>121</v>
      </c>
      <c r="N8" s="57" t="s">
        <v>121</v>
      </c>
      <c r="O8" s="57" t="s">
        <v>121</v>
      </c>
      <c r="P8" s="57" t="s">
        <v>121</v>
      </c>
      <c r="Q8" s="57" t="s">
        <v>121</v>
      </c>
      <c r="R8" s="57" t="s">
        <v>121</v>
      </c>
      <c r="S8" s="57" t="s">
        <v>121</v>
      </c>
      <c r="T8" s="57" t="s">
        <v>121</v>
      </c>
      <c r="U8" s="57" t="s">
        <v>121</v>
      </c>
      <c r="V8" s="57" t="s">
        <v>121</v>
      </c>
    </row>
    <row r="9" spans="1:22" ht="60" x14ac:dyDescent="0.25">
      <c r="A9" s="34" t="s">
        <v>94</v>
      </c>
      <c r="B9" s="57" t="s">
        <v>121</v>
      </c>
      <c r="C9" s="57" t="s">
        <v>121</v>
      </c>
      <c r="D9" s="57" t="s">
        <v>121</v>
      </c>
      <c r="E9" s="57" t="s">
        <v>121</v>
      </c>
      <c r="F9" s="57" t="s">
        <v>121</v>
      </c>
      <c r="G9" s="57" t="s">
        <v>121</v>
      </c>
      <c r="H9" s="57" t="s">
        <v>121</v>
      </c>
      <c r="I9" s="57" t="s">
        <v>121</v>
      </c>
      <c r="J9" s="57" t="s">
        <v>121</v>
      </c>
      <c r="K9" s="57" t="s">
        <v>121</v>
      </c>
      <c r="L9" s="57" t="s">
        <v>121</v>
      </c>
      <c r="M9" s="57" t="s">
        <v>121</v>
      </c>
      <c r="N9" s="57" t="s">
        <v>121</v>
      </c>
      <c r="O9" s="57" t="s">
        <v>121</v>
      </c>
      <c r="P9" s="57" t="s">
        <v>121</v>
      </c>
      <c r="Q9" s="57" t="s">
        <v>121</v>
      </c>
      <c r="R9" s="57" t="s">
        <v>121</v>
      </c>
      <c r="S9" s="57" t="s">
        <v>121</v>
      </c>
      <c r="T9" s="57" t="s">
        <v>121</v>
      </c>
      <c r="U9" s="57" t="s">
        <v>121</v>
      </c>
      <c r="V9" s="57" t="s">
        <v>121</v>
      </c>
    </row>
    <row r="10" spans="1:22" ht="165" x14ac:dyDescent="0.25">
      <c r="A10" s="34" t="s">
        <v>16</v>
      </c>
      <c r="B10" s="57" t="s">
        <v>121</v>
      </c>
      <c r="C10" s="57" t="s">
        <v>95</v>
      </c>
      <c r="D10" s="57" t="s">
        <v>121</v>
      </c>
      <c r="E10" s="57" t="s">
        <v>121</v>
      </c>
      <c r="F10" s="57" t="s">
        <v>121</v>
      </c>
      <c r="G10" s="57" t="s">
        <v>121</v>
      </c>
      <c r="H10" s="57" t="s">
        <v>121</v>
      </c>
      <c r="I10" s="57" t="s">
        <v>121</v>
      </c>
      <c r="J10" s="57" t="s">
        <v>121</v>
      </c>
      <c r="K10" s="57" t="s">
        <v>121</v>
      </c>
      <c r="L10" s="57" t="s">
        <v>121</v>
      </c>
      <c r="M10" s="57" t="s">
        <v>121</v>
      </c>
      <c r="N10" s="57" t="s">
        <v>121</v>
      </c>
      <c r="O10" s="57" t="s">
        <v>121</v>
      </c>
      <c r="P10" s="57" t="s">
        <v>121</v>
      </c>
      <c r="Q10" s="57" t="s">
        <v>121</v>
      </c>
      <c r="R10" s="57" t="s">
        <v>121</v>
      </c>
      <c r="S10" s="57" t="s">
        <v>121</v>
      </c>
      <c r="T10" s="57" t="s">
        <v>121</v>
      </c>
      <c r="U10" s="57" t="s">
        <v>121</v>
      </c>
      <c r="V10" s="57" t="s">
        <v>121</v>
      </c>
    </row>
    <row r="11" spans="1:22" ht="180" x14ac:dyDescent="0.25">
      <c r="A11" s="34" t="s">
        <v>10</v>
      </c>
      <c r="B11" s="57" t="s">
        <v>121</v>
      </c>
      <c r="C11" s="57" t="s">
        <v>121</v>
      </c>
      <c r="D11" s="57" t="s">
        <v>121</v>
      </c>
      <c r="E11" s="57" t="s">
        <v>121</v>
      </c>
      <c r="F11" s="57" t="s">
        <v>121</v>
      </c>
      <c r="G11" s="57" t="s">
        <v>121</v>
      </c>
      <c r="H11" s="57" t="s">
        <v>121</v>
      </c>
      <c r="I11" s="57" t="s">
        <v>121</v>
      </c>
      <c r="J11" s="57" t="s">
        <v>121</v>
      </c>
      <c r="K11" s="57" t="s">
        <v>121</v>
      </c>
      <c r="L11" s="57" t="s">
        <v>121</v>
      </c>
      <c r="M11" s="57" t="s">
        <v>121</v>
      </c>
      <c r="N11" s="57" t="s">
        <v>121</v>
      </c>
      <c r="O11" s="57" t="s">
        <v>121</v>
      </c>
      <c r="P11" s="57" t="s">
        <v>121</v>
      </c>
      <c r="Q11" s="57" t="s">
        <v>121</v>
      </c>
      <c r="R11" s="57" t="s">
        <v>121</v>
      </c>
      <c r="S11" s="57" t="s">
        <v>121</v>
      </c>
      <c r="T11" s="57" t="s">
        <v>121</v>
      </c>
      <c r="U11" s="57" t="s">
        <v>121</v>
      </c>
      <c r="V11" s="57" t="s">
        <v>121</v>
      </c>
    </row>
    <row r="12" spans="1:22" ht="120" x14ac:dyDescent="0.25">
      <c r="A12" s="34" t="s">
        <v>11</v>
      </c>
      <c r="B12" s="57" t="s">
        <v>121</v>
      </c>
      <c r="C12" s="57" t="s">
        <v>121</v>
      </c>
      <c r="D12" s="57" t="s">
        <v>121</v>
      </c>
      <c r="E12" s="57" t="s">
        <v>121</v>
      </c>
      <c r="F12" s="57" t="s">
        <v>121</v>
      </c>
      <c r="G12" s="57" t="s">
        <v>121</v>
      </c>
      <c r="H12" s="57" t="s">
        <v>121</v>
      </c>
      <c r="I12" s="57" t="s">
        <v>121</v>
      </c>
      <c r="J12" s="57" t="s">
        <v>121</v>
      </c>
      <c r="K12" s="57" t="s">
        <v>121</v>
      </c>
      <c r="L12" s="57" t="s">
        <v>121</v>
      </c>
      <c r="M12" s="57" t="s">
        <v>121</v>
      </c>
      <c r="N12" s="57" t="s">
        <v>121</v>
      </c>
      <c r="O12" s="57" t="s">
        <v>121</v>
      </c>
      <c r="P12" s="57" t="s">
        <v>121</v>
      </c>
      <c r="Q12" s="57" t="s">
        <v>121</v>
      </c>
      <c r="R12" s="57" t="s">
        <v>121</v>
      </c>
      <c r="S12" s="57" t="s">
        <v>121</v>
      </c>
      <c r="T12" s="57" t="s">
        <v>121</v>
      </c>
      <c r="U12" s="57" t="s">
        <v>121</v>
      </c>
      <c r="V12" s="57" t="s">
        <v>121</v>
      </c>
    </row>
    <row r="14" spans="1:22" s="43" customFormat="1" x14ac:dyDescent="0.25">
      <c r="A14" s="41" t="s">
        <v>299</v>
      </c>
      <c r="B14" s="42"/>
      <c r="C14" s="42"/>
      <c r="D14" s="42"/>
      <c r="E14" s="42"/>
      <c r="F14" s="42"/>
      <c r="G14" s="42"/>
      <c r="H14" s="42"/>
      <c r="I14" s="42"/>
      <c r="J14" s="42"/>
      <c r="K14" s="42"/>
      <c r="L14" s="42"/>
      <c r="M14" s="42"/>
      <c r="N14" s="42"/>
      <c r="O14" s="42"/>
      <c r="P14" s="42"/>
      <c r="Q14" s="42"/>
      <c r="R14" s="42"/>
      <c r="S14" s="42"/>
      <c r="T14" s="42"/>
      <c r="U14" s="42"/>
      <c r="V14" s="42"/>
    </row>
    <row r="15" spans="1:22" ht="135" x14ac:dyDescent="0.25">
      <c r="A15" s="34" t="s">
        <v>12</v>
      </c>
      <c r="B15" s="57" t="s">
        <v>121</v>
      </c>
      <c r="C15" s="57" t="s">
        <v>121</v>
      </c>
      <c r="D15" s="57" t="s">
        <v>121</v>
      </c>
      <c r="E15" s="57" t="s">
        <v>121</v>
      </c>
      <c r="F15" s="57" t="s">
        <v>121</v>
      </c>
      <c r="G15" s="57" t="s">
        <v>121</v>
      </c>
      <c r="H15" s="57" t="s">
        <v>121</v>
      </c>
      <c r="I15" s="57" t="s">
        <v>121</v>
      </c>
      <c r="J15" s="57" t="s">
        <v>121</v>
      </c>
      <c r="K15" s="57" t="s">
        <v>121</v>
      </c>
      <c r="L15" s="57" t="s">
        <v>121</v>
      </c>
      <c r="M15" s="57" t="s">
        <v>121</v>
      </c>
      <c r="N15" s="57" t="s">
        <v>121</v>
      </c>
      <c r="O15" s="57" t="s">
        <v>121</v>
      </c>
      <c r="P15" s="57" t="s">
        <v>121</v>
      </c>
      <c r="Q15" s="57" t="s">
        <v>121</v>
      </c>
      <c r="R15" s="57" t="s">
        <v>121</v>
      </c>
      <c r="S15" s="57" t="s">
        <v>121</v>
      </c>
      <c r="T15" s="57" t="s">
        <v>121</v>
      </c>
      <c r="U15" s="57" t="s">
        <v>121</v>
      </c>
      <c r="V15" s="57" t="s">
        <v>121</v>
      </c>
    </row>
    <row r="16" spans="1:22" ht="60" x14ac:dyDescent="0.25">
      <c r="A16" s="34" t="s">
        <v>133</v>
      </c>
      <c r="B16" s="57" t="s">
        <v>95</v>
      </c>
      <c r="C16" s="57" t="s">
        <v>13</v>
      </c>
      <c r="D16" s="57" t="s">
        <v>13</v>
      </c>
      <c r="E16" s="57" t="s">
        <v>13</v>
      </c>
      <c r="F16" s="57" t="s">
        <v>13</v>
      </c>
      <c r="G16" s="57" t="s">
        <v>13</v>
      </c>
      <c r="H16" s="57" t="s">
        <v>13</v>
      </c>
      <c r="I16" s="57" t="s">
        <v>13</v>
      </c>
      <c r="J16" s="57" t="s">
        <v>13</v>
      </c>
      <c r="K16" s="57" t="s">
        <v>13</v>
      </c>
      <c r="L16" s="57" t="s">
        <v>13</v>
      </c>
      <c r="M16" s="57" t="s">
        <v>13</v>
      </c>
      <c r="N16" s="57" t="s">
        <v>13</v>
      </c>
      <c r="O16" s="57" t="s">
        <v>13</v>
      </c>
      <c r="P16" s="57" t="s">
        <v>13</v>
      </c>
      <c r="Q16" s="57" t="s">
        <v>13</v>
      </c>
      <c r="R16" s="57" t="s">
        <v>13</v>
      </c>
      <c r="S16" s="57" t="s">
        <v>13</v>
      </c>
      <c r="T16" s="57" t="s">
        <v>13</v>
      </c>
      <c r="U16" s="57" t="s">
        <v>13</v>
      </c>
      <c r="V16" s="57" t="s">
        <v>13</v>
      </c>
    </row>
    <row r="17" spans="1:22" ht="120" x14ac:dyDescent="0.25">
      <c r="A17" s="34" t="s">
        <v>4</v>
      </c>
      <c r="B17" s="57" t="s">
        <v>13</v>
      </c>
      <c r="C17" s="57" t="s">
        <v>13</v>
      </c>
      <c r="D17" s="57" t="s">
        <v>13</v>
      </c>
      <c r="E17" s="57" t="s">
        <v>13</v>
      </c>
      <c r="F17" s="57" t="s">
        <v>13</v>
      </c>
      <c r="G17" s="57" t="s">
        <v>13</v>
      </c>
      <c r="H17" s="57" t="s">
        <v>13</v>
      </c>
      <c r="I17" s="57" t="s">
        <v>13</v>
      </c>
      <c r="J17" s="57" t="s">
        <v>13</v>
      </c>
      <c r="K17" s="57" t="s">
        <v>13</v>
      </c>
      <c r="L17" s="57" t="s">
        <v>13</v>
      </c>
      <c r="M17" s="57" t="s">
        <v>13</v>
      </c>
      <c r="N17" s="57" t="s">
        <v>13</v>
      </c>
      <c r="O17" s="57" t="s">
        <v>13</v>
      </c>
      <c r="P17" s="57" t="s">
        <v>13</v>
      </c>
      <c r="Q17" s="57" t="s">
        <v>13</v>
      </c>
      <c r="R17" s="57" t="s">
        <v>13</v>
      </c>
      <c r="S17" s="57" t="s">
        <v>13</v>
      </c>
      <c r="T17" s="57" t="s">
        <v>13</v>
      </c>
      <c r="U17" s="57" t="s">
        <v>13</v>
      </c>
      <c r="V17" s="57" t="s">
        <v>13</v>
      </c>
    </row>
    <row r="18" spans="1:22" ht="105" x14ac:dyDescent="0.25">
      <c r="A18" s="34" t="s">
        <v>56</v>
      </c>
      <c r="B18" s="57" t="s">
        <v>13</v>
      </c>
      <c r="C18" s="57" t="s">
        <v>13</v>
      </c>
      <c r="D18" s="57" t="s">
        <v>13</v>
      </c>
      <c r="E18" s="57" t="s">
        <v>13</v>
      </c>
      <c r="F18" s="57" t="s">
        <v>13</v>
      </c>
      <c r="G18" s="57" t="s">
        <v>13</v>
      </c>
      <c r="H18" s="57" t="s">
        <v>13</v>
      </c>
      <c r="I18" s="57" t="s">
        <v>13</v>
      </c>
      <c r="J18" s="57" t="s">
        <v>13</v>
      </c>
      <c r="K18" s="57" t="s">
        <v>13</v>
      </c>
      <c r="L18" s="57" t="s">
        <v>13</v>
      </c>
      <c r="M18" s="57" t="s">
        <v>13</v>
      </c>
      <c r="N18" s="57" t="s">
        <v>13</v>
      </c>
      <c r="O18" s="57" t="s">
        <v>13</v>
      </c>
      <c r="P18" s="57" t="s">
        <v>13</v>
      </c>
      <c r="Q18" s="57" t="s">
        <v>13</v>
      </c>
      <c r="R18" s="57" t="s">
        <v>13</v>
      </c>
      <c r="S18" s="57" t="s">
        <v>13</v>
      </c>
      <c r="T18" s="57" t="s">
        <v>13</v>
      </c>
      <c r="U18" s="57" t="s">
        <v>13</v>
      </c>
      <c r="V18" s="57" t="s">
        <v>13</v>
      </c>
    </row>
    <row r="19" spans="1:22" x14ac:dyDescent="0.25">
      <c r="A19" s="40"/>
    </row>
    <row r="20" spans="1:22" s="43" customFormat="1" x14ac:dyDescent="0.25">
      <c r="A20" s="41" t="s">
        <v>5</v>
      </c>
      <c r="B20" s="42"/>
      <c r="C20" s="42"/>
      <c r="D20" s="42"/>
      <c r="E20" s="42"/>
      <c r="F20" s="42"/>
      <c r="G20" s="42"/>
      <c r="H20" s="42"/>
      <c r="I20" s="42"/>
      <c r="J20" s="42"/>
      <c r="K20" s="42"/>
      <c r="L20" s="42"/>
      <c r="M20" s="42"/>
      <c r="N20" s="42"/>
      <c r="O20" s="42"/>
      <c r="P20" s="42"/>
      <c r="Q20" s="42"/>
      <c r="R20" s="42"/>
      <c r="S20" s="42"/>
      <c r="T20" s="42"/>
      <c r="U20" s="42"/>
      <c r="V20" s="42"/>
    </row>
    <row r="21" spans="1:22" ht="120" x14ac:dyDescent="0.25">
      <c r="A21" s="34" t="s">
        <v>6</v>
      </c>
      <c r="B21" s="57" t="s">
        <v>13</v>
      </c>
      <c r="C21" s="57" t="s">
        <v>13</v>
      </c>
      <c r="D21" s="57" t="s">
        <v>13</v>
      </c>
      <c r="E21" s="57" t="s">
        <v>13</v>
      </c>
      <c r="F21" s="57" t="s">
        <v>13</v>
      </c>
      <c r="G21" s="57" t="s">
        <v>13</v>
      </c>
      <c r="H21" s="57" t="s">
        <v>13</v>
      </c>
      <c r="I21" s="57" t="s">
        <v>13</v>
      </c>
      <c r="J21" s="57" t="s">
        <v>13</v>
      </c>
      <c r="K21" s="57" t="s">
        <v>13</v>
      </c>
      <c r="L21" s="57" t="s">
        <v>13</v>
      </c>
      <c r="M21" s="57" t="s">
        <v>13</v>
      </c>
      <c r="N21" s="57" t="s">
        <v>13</v>
      </c>
      <c r="O21" s="57" t="s">
        <v>13</v>
      </c>
    </row>
    <row r="22" spans="1:22" ht="165" x14ac:dyDescent="0.25">
      <c r="A22" s="34" t="s">
        <v>9</v>
      </c>
      <c r="B22" s="57" t="s">
        <v>13</v>
      </c>
      <c r="C22" s="57" t="s">
        <v>13</v>
      </c>
      <c r="D22" s="57" t="s">
        <v>13</v>
      </c>
      <c r="E22" s="57" t="s">
        <v>13</v>
      </c>
      <c r="F22" s="57" t="s">
        <v>13</v>
      </c>
      <c r="G22" s="57" t="s">
        <v>13</v>
      </c>
      <c r="H22" s="57" t="s">
        <v>13</v>
      </c>
      <c r="I22" s="57" t="s">
        <v>13</v>
      </c>
      <c r="J22" s="57" t="s">
        <v>13</v>
      </c>
      <c r="K22" s="57" t="s">
        <v>13</v>
      </c>
      <c r="L22" s="57" t="s">
        <v>13</v>
      </c>
      <c r="M22" s="57" t="s">
        <v>13</v>
      </c>
      <c r="N22" s="57" t="s">
        <v>13</v>
      </c>
      <c r="O22" s="57" t="s">
        <v>13</v>
      </c>
    </row>
    <row r="23" spans="1:22" ht="135" x14ac:dyDescent="0.25">
      <c r="A23" s="34" t="s">
        <v>1</v>
      </c>
      <c r="B23" s="57" t="s">
        <v>13</v>
      </c>
      <c r="C23" s="57" t="s">
        <v>13</v>
      </c>
      <c r="D23" s="57" t="s">
        <v>13</v>
      </c>
      <c r="E23" s="57" t="s">
        <v>13</v>
      </c>
      <c r="F23" s="57" t="s">
        <v>13</v>
      </c>
      <c r="G23" s="57" t="s">
        <v>13</v>
      </c>
      <c r="H23" s="57" t="s">
        <v>13</v>
      </c>
      <c r="I23" s="57" t="s">
        <v>13</v>
      </c>
      <c r="J23" s="57" t="s">
        <v>13</v>
      </c>
      <c r="K23" s="57" t="s">
        <v>13</v>
      </c>
      <c r="L23" s="57" t="s">
        <v>13</v>
      </c>
      <c r="M23" s="57" t="s">
        <v>13</v>
      </c>
      <c r="N23" s="57" t="s">
        <v>13</v>
      </c>
      <c r="O23" s="57" t="s">
        <v>13</v>
      </c>
    </row>
    <row r="24" spans="1:22" ht="105" x14ac:dyDescent="0.25">
      <c r="A24" s="34" t="s">
        <v>2</v>
      </c>
      <c r="B24" s="57" t="s">
        <v>13</v>
      </c>
      <c r="C24" s="57" t="s">
        <v>13</v>
      </c>
      <c r="D24" s="57" t="s">
        <v>13</v>
      </c>
      <c r="E24" s="57" t="s">
        <v>13</v>
      </c>
      <c r="F24" s="57" t="s">
        <v>13</v>
      </c>
      <c r="G24" s="57" t="s">
        <v>13</v>
      </c>
      <c r="H24" s="57" t="s">
        <v>13</v>
      </c>
      <c r="I24" s="57" t="s">
        <v>13</v>
      </c>
      <c r="J24" s="57" t="s">
        <v>13</v>
      </c>
      <c r="K24" s="57" t="s">
        <v>13</v>
      </c>
      <c r="L24" s="57" t="s">
        <v>13</v>
      </c>
      <c r="M24" s="57" t="s">
        <v>13</v>
      </c>
      <c r="N24" s="57" t="s">
        <v>13</v>
      </c>
      <c r="O24" s="57" t="s">
        <v>13</v>
      </c>
    </row>
    <row r="25" spans="1:22" ht="75" x14ac:dyDescent="0.25">
      <c r="A25" s="34" t="s">
        <v>3</v>
      </c>
      <c r="B25" s="57" t="s">
        <v>13</v>
      </c>
      <c r="C25" s="57" t="s">
        <v>13</v>
      </c>
      <c r="D25" s="57" t="s">
        <v>13</v>
      </c>
      <c r="E25" s="57" t="s">
        <v>13</v>
      </c>
      <c r="F25" s="57" t="s">
        <v>13</v>
      </c>
      <c r="G25" s="57" t="s">
        <v>13</v>
      </c>
      <c r="H25" s="57" t="s">
        <v>13</v>
      </c>
      <c r="I25" s="57" t="s">
        <v>13</v>
      </c>
      <c r="J25" s="57" t="s">
        <v>13</v>
      </c>
      <c r="K25" s="57" t="s">
        <v>13</v>
      </c>
      <c r="L25" s="57" t="s">
        <v>13</v>
      </c>
      <c r="M25" s="57" t="s">
        <v>13</v>
      </c>
      <c r="N25" s="57" t="s">
        <v>13</v>
      </c>
      <c r="O25" s="57" t="s">
        <v>13</v>
      </c>
    </row>
    <row r="26" spans="1:22" ht="105" x14ac:dyDescent="0.25">
      <c r="A26" s="34" t="s">
        <v>0</v>
      </c>
      <c r="B26" s="57" t="s">
        <v>13</v>
      </c>
      <c r="C26" s="57" t="s">
        <v>13</v>
      </c>
      <c r="D26" s="57" t="s">
        <v>13</v>
      </c>
      <c r="E26" s="57" t="s">
        <v>13</v>
      </c>
      <c r="F26" s="57" t="s">
        <v>13</v>
      </c>
      <c r="G26" s="57" t="s">
        <v>13</v>
      </c>
      <c r="H26" s="57" t="s">
        <v>13</v>
      </c>
      <c r="I26" s="57" t="s">
        <v>13</v>
      </c>
      <c r="J26" s="57" t="s">
        <v>13</v>
      </c>
      <c r="K26" s="57" t="s">
        <v>13</v>
      </c>
      <c r="L26" s="57" t="s">
        <v>13</v>
      </c>
      <c r="M26" s="57" t="s">
        <v>13</v>
      </c>
      <c r="N26" s="57" t="s">
        <v>13</v>
      </c>
      <c r="O26" s="57" t="s">
        <v>13</v>
      </c>
    </row>
  </sheetData>
  <phoneticPr fontId="3" type="noConversion"/>
  <pageMargins left="0.7" right="0.7" top="0.75" bottom="0.75" header="0.3" footer="0.3"/>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workbookViewId="0">
      <selection activeCell="A32" sqref="A32:A34"/>
    </sheetView>
  </sheetViews>
  <sheetFormatPr defaultColWidth="8.7109375" defaultRowHeight="15" x14ac:dyDescent="0.25"/>
  <cols>
    <col min="1" max="1" width="44" customWidth="1"/>
    <col min="2" max="2" width="14.140625" bestFit="1" customWidth="1"/>
    <col min="3" max="3" width="39.7109375" bestFit="1" customWidth="1"/>
    <col min="4" max="4" width="23.7109375" style="5" customWidth="1"/>
  </cols>
  <sheetData>
    <row r="1" spans="1:4" x14ac:dyDescent="0.25">
      <c r="A1" s="33" t="s">
        <v>170</v>
      </c>
    </row>
    <row r="3" spans="1:4" x14ac:dyDescent="0.25">
      <c r="A3" s="4" t="s">
        <v>173</v>
      </c>
      <c r="B3" s="4" t="s">
        <v>296</v>
      </c>
      <c r="C3" s="4" t="s">
        <v>171</v>
      </c>
      <c r="D3" s="35" t="s">
        <v>172</v>
      </c>
    </row>
    <row r="5" spans="1:4" x14ac:dyDescent="0.25">
      <c r="A5" t="s">
        <v>174</v>
      </c>
      <c r="B5" t="s">
        <v>297</v>
      </c>
      <c r="C5" t="s">
        <v>298</v>
      </c>
      <c r="D5" s="37">
        <v>41373</v>
      </c>
    </row>
    <row r="9" spans="1:4" x14ac:dyDescent="0.25">
      <c r="A9" t="s">
        <v>175</v>
      </c>
    </row>
    <row r="13" spans="1:4" x14ac:dyDescent="0.25">
      <c r="A13" t="s">
        <v>176</v>
      </c>
    </row>
    <row r="17" spans="1:1" x14ac:dyDescent="0.25">
      <c r="A17" t="s">
        <v>177</v>
      </c>
    </row>
    <row r="21" spans="1:1" x14ac:dyDescent="0.25">
      <c r="A21" t="s">
        <v>178</v>
      </c>
    </row>
  </sheetData>
  <phoneticPr fontId="3" type="noConversion"/>
  <pageMargins left="0.7" right="0.7" top="0.75" bottom="0.75" header="0.3" footer="0.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ublished="0"/>
  <dimension ref="A1:U32"/>
  <sheetViews>
    <sheetView workbookViewId="0">
      <pane xSplit="1" topLeftCell="B1" activePane="topRight" state="frozen"/>
      <selection pane="topRight"/>
    </sheetView>
  </sheetViews>
  <sheetFormatPr defaultColWidth="8.85546875" defaultRowHeight="15" x14ac:dyDescent="0.25"/>
  <cols>
    <col min="1" max="1" width="15.42578125" bestFit="1" customWidth="1"/>
    <col min="2" max="8" width="9.28515625" style="75" bestFit="1" customWidth="1"/>
    <col min="9" max="9" width="9.28515625" style="91" customWidth="1"/>
    <col min="10" max="10" width="9.28515625" style="93" customWidth="1"/>
    <col min="11" max="11" width="9.28515625" style="94" customWidth="1"/>
    <col min="12" max="12" width="9.28515625" style="95" customWidth="1"/>
    <col min="13" max="14" width="9.28515625" style="96" customWidth="1"/>
    <col min="15" max="15" width="9.28515625" style="97" customWidth="1"/>
    <col min="16" max="16" width="9.28515625" style="98" customWidth="1"/>
    <col min="17" max="17" width="9.28515625" style="99" customWidth="1"/>
    <col min="18" max="18" width="9.28515625" style="100" customWidth="1"/>
    <col min="19" max="19" width="9.28515625" style="101" customWidth="1"/>
    <col min="20" max="20" width="9.28515625" style="82" customWidth="1"/>
    <col min="21" max="21" width="36.85546875" style="92" bestFit="1" customWidth="1"/>
  </cols>
  <sheetData>
    <row r="1" spans="1:21" x14ac:dyDescent="0.25">
      <c r="A1" s="76" t="s">
        <v>561</v>
      </c>
      <c r="B1" s="77">
        <v>41649</v>
      </c>
      <c r="C1" s="77">
        <v>41652</v>
      </c>
      <c r="D1" s="77">
        <v>41653</v>
      </c>
      <c r="E1" s="77">
        <v>41654</v>
      </c>
      <c r="F1" s="77">
        <v>41655</v>
      </c>
      <c r="G1" s="77">
        <v>41656</v>
      </c>
      <c r="H1" s="77">
        <v>41659</v>
      </c>
      <c r="I1" s="77">
        <v>41660</v>
      </c>
      <c r="J1" s="77">
        <v>41661</v>
      </c>
      <c r="K1" s="77">
        <v>41662</v>
      </c>
      <c r="L1" s="77">
        <v>41663</v>
      </c>
      <c r="M1" s="77">
        <v>41666</v>
      </c>
      <c r="N1" s="77">
        <v>41667</v>
      </c>
      <c r="O1" s="77">
        <v>41668</v>
      </c>
      <c r="P1" s="77">
        <v>41669</v>
      </c>
      <c r="Q1" s="77">
        <v>41670</v>
      </c>
      <c r="R1" s="77">
        <v>41673</v>
      </c>
      <c r="S1" s="77">
        <v>41674</v>
      </c>
      <c r="T1" s="77" t="s">
        <v>560</v>
      </c>
    </row>
    <row r="2" spans="1:21" x14ac:dyDescent="0.25">
      <c r="A2" s="76" t="s">
        <v>553</v>
      </c>
      <c r="B2" s="30"/>
      <c r="C2" s="30"/>
      <c r="D2" s="30"/>
      <c r="E2" s="30"/>
      <c r="F2" s="30"/>
      <c r="G2" s="30"/>
      <c r="H2" s="30"/>
      <c r="I2" s="30"/>
      <c r="J2" s="30"/>
      <c r="K2" s="30"/>
      <c r="L2" s="30"/>
      <c r="M2" s="30"/>
      <c r="N2" s="30"/>
      <c r="O2" s="30"/>
      <c r="P2" s="30"/>
      <c r="Q2" s="30"/>
      <c r="R2" s="30"/>
      <c r="S2" s="30"/>
      <c r="T2" s="30" t="str">
        <f>IF(S2&lt;B2,"Increase",IF(S2&gt;B2,"Decrease","Same"))</f>
        <v>Same</v>
      </c>
      <c r="U2" s="92" t="str">
        <f>CONCATENATE(A1," company formation")</f>
        <v>&lt;&lt;country 1&gt;&gt; company formation</v>
      </c>
    </row>
    <row r="3" spans="1:21" x14ac:dyDescent="0.25">
      <c r="A3" s="76" t="s">
        <v>554</v>
      </c>
      <c r="B3" s="30"/>
      <c r="C3" s="30"/>
      <c r="D3" s="30"/>
      <c r="E3" s="30"/>
      <c r="F3" s="30"/>
      <c r="G3" s="30"/>
      <c r="H3" s="30"/>
      <c r="I3" s="30"/>
      <c r="J3" s="30"/>
      <c r="K3" s="30"/>
      <c r="L3" s="30"/>
      <c r="M3" s="30"/>
      <c r="N3" s="30"/>
      <c r="O3" s="30"/>
      <c r="P3" s="30"/>
      <c r="Q3" s="30"/>
      <c r="R3" s="30"/>
      <c r="S3" s="30"/>
      <c r="T3" s="30" t="str">
        <f t="shared" ref="T3:T5" si="0">IF(S3&lt;B3,"Increase",IF(S3&gt;B3,"Decrease","Same"))</f>
        <v>Same</v>
      </c>
      <c r="U3" s="92" t="str">
        <f>CONCATENATE(A1," company incorporation")</f>
        <v>&lt;&lt;country 1&gt;&gt; company incorporation</v>
      </c>
    </row>
    <row r="4" spans="1:21" x14ac:dyDescent="0.25">
      <c r="A4" s="76" t="s">
        <v>555</v>
      </c>
      <c r="B4" s="30"/>
      <c r="C4" s="30"/>
      <c r="D4" s="30"/>
      <c r="E4" s="30"/>
      <c r="F4" s="30"/>
      <c r="G4" s="30"/>
      <c r="H4" s="30"/>
      <c r="I4" s="30"/>
      <c r="J4" s="30"/>
      <c r="K4" s="30"/>
      <c r="L4" s="30"/>
      <c r="M4" s="30"/>
      <c r="N4" s="30"/>
      <c r="O4" s="30"/>
      <c r="P4" s="30"/>
      <c r="Q4" s="30"/>
      <c r="R4" s="30"/>
      <c r="S4" s="30"/>
      <c r="T4" s="30" t="str">
        <f t="shared" si="0"/>
        <v>Same</v>
      </c>
      <c r="U4" s="92" t="str">
        <f>CONCATENATE(A1," company registration")</f>
        <v>&lt;&lt;country 1&gt;&gt; company registration</v>
      </c>
    </row>
    <row r="5" spans="1:21" x14ac:dyDescent="0.25">
      <c r="A5" s="76" t="s">
        <v>556</v>
      </c>
      <c r="B5" s="30"/>
      <c r="C5" s="30"/>
      <c r="D5" s="30"/>
      <c r="E5" s="30"/>
      <c r="F5" s="30"/>
      <c r="G5" s="30"/>
      <c r="H5" s="30"/>
      <c r="I5" s="30"/>
      <c r="J5" s="30"/>
      <c r="K5" s="30"/>
      <c r="L5" s="30"/>
      <c r="M5" s="30"/>
      <c r="N5" s="30"/>
      <c r="O5" s="30"/>
      <c r="P5" s="30"/>
      <c r="Q5" s="30"/>
      <c r="R5" s="30"/>
      <c r="S5" s="30"/>
      <c r="T5" s="30" t="str">
        <f t="shared" si="0"/>
        <v>Same</v>
      </c>
      <c r="U5" s="92" t="str">
        <f>CONCATENATE(A1," business setup")</f>
        <v>&lt;&lt;country 1&gt;&gt; business setup</v>
      </c>
    </row>
    <row r="6" spans="1:21" x14ac:dyDescent="0.25">
      <c r="E6" s="30"/>
      <c r="T6" s="83"/>
    </row>
    <row r="7" spans="1:21" x14ac:dyDescent="0.25">
      <c r="A7" s="76" t="s">
        <v>562</v>
      </c>
      <c r="B7" s="77">
        <v>41649</v>
      </c>
      <c r="C7" s="77">
        <v>41652</v>
      </c>
      <c r="D7" s="77">
        <v>41653</v>
      </c>
      <c r="E7" s="77">
        <v>41654</v>
      </c>
      <c r="F7" s="77">
        <v>41655</v>
      </c>
      <c r="G7" s="77">
        <v>41656</v>
      </c>
      <c r="H7" s="77">
        <v>41659</v>
      </c>
      <c r="I7" s="77">
        <v>41660</v>
      </c>
      <c r="J7" s="77">
        <v>41661</v>
      </c>
      <c r="K7" s="77">
        <v>41662</v>
      </c>
      <c r="L7" s="77">
        <v>41663</v>
      </c>
      <c r="M7" s="77">
        <v>41666</v>
      </c>
      <c r="N7" s="77">
        <v>41667</v>
      </c>
      <c r="O7" s="77">
        <v>41668</v>
      </c>
      <c r="P7" s="77">
        <v>41669</v>
      </c>
      <c r="Q7" s="77">
        <v>41670</v>
      </c>
      <c r="R7" s="77">
        <v>41673</v>
      </c>
      <c r="S7" s="77">
        <v>41674</v>
      </c>
      <c r="T7" s="77" t="s">
        <v>560</v>
      </c>
    </row>
    <row r="8" spans="1:21" x14ac:dyDescent="0.25">
      <c r="A8" s="76" t="s">
        <v>553</v>
      </c>
      <c r="B8" s="30"/>
      <c r="C8" s="30"/>
      <c r="D8" s="30"/>
      <c r="E8" s="30"/>
      <c r="F8" s="30"/>
      <c r="G8" s="30"/>
      <c r="H8" s="30"/>
      <c r="I8" s="30"/>
      <c r="J8" s="30"/>
      <c r="K8" s="30"/>
      <c r="L8" s="30"/>
      <c r="M8" s="30"/>
      <c r="N8" s="30"/>
      <c r="O8" s="30"/>
      <c r="P8" s="30"/>
      <c r="Q8" s="30"/>
      <c r="R8" s="30"/>
      <c r="S8" s="30"/>
      <c r="T8" s="30" t="str">
        <f>IF(S8&lt;B8,"Increase",IF(S8&gt;B8,"Decrease","Same"))</f>
        <v>Same</v>
      </c>
      <c r="U8" s="92" t="str">
        <f>CONCATENATE(A7," company formation")</f>
        <v>&lt;&lt;country 2&gt;&gt; company formation</v>
      </c>
    </row>
    <row r="9" spans="1:21" x14ac:dyDescent="0.25">
      <c r="A9" s="76" t="s">
        <v>554</v>
      </c>
      <c r="B9" s="30"/>
      <c r="C9" s="30"/>
      <c r="D9" s="30"/>
      <c r="E9" s="30"/>
      <c r="F9" s="30"/>
      <c r="G9" s="30"/>
      <c r="H9" s="30"/>
      <c r="I9" s="30"/>
      <c r="J9" s="30"/>
      <c r="K9" s="30"/>
      <c r="L9" s="30"/>
      <c r="M9" s="30"/>
      <c r="N9" s="30"/>
      <c r="O9" s="30"/>
      <c r="P9" s="30"/>
      <c r="Q9" s="30"/>
      <c r="R9" s="30"/>
      <c r="S9" s="30"/>
      <c r="T9" s="30" t="str">
        <f t="shared" ref="T9:T11" si="1">IF(S9&lt;B9,"Increase",IF(S9&gt;B9,"Decrease","Same"))</f>
        <v>Same</v>
      </c>
      <c r="U9" s="92" t="str">
        <f>CONCATENATE(A7," company incorporation")</f>
        <v>&lt;&lt;country 2&gt;&gt; company incorporation</v>
      </c>
    </row>
    <row r="10" spans="1:21" x14ac:dyDescent="0.25">
      <c r="A10" s="76" t="s">
        <v>555</v>
      </c>
      <c r="B10" s="30"/>
      <c r="C10" s="30"/>
      <c r="D10" s="30"/>
      <c r="E10" s="30"/>
      <c r="F10" s="30"/>
      <c r="G10" s="30"/>
      <c r="H10" s="30"/>
      <c r="I10" s="30"/>
      <c r="J10" s="30"/>
      <c r="K10" s="30"/>
      <c r="L10" s="30"/>
      <c r="M10" s="30"/>
      <c r="N10" s="30"/>
      <c r="O10" s="30"/>
      <c r="P10" s="30"/>
      <c r="Q10" s="30"/>
      <c r="R10" s="30"/>
      <c r="S10" s="30"/>
      <c r="T10" s="30" t="str">
        <f t="shared" si="1"/>
        <v>Same</v>
      </c>
      <c r="U10" s="92" t="str">
        <f>CONCATENATE(A7," company registration")</f>
        <v>&lt;&lt;country 2&gt;&gt; company registration</v>
      </c>
    </row>
    <row r="11" spans="1:21" x14ac:dyDescent="0.25">
      <c r="A11" s="76" t="s">
        <v>556</v>
      </c>
      <c r="B11" s="30"/>
      <c r="C11" s="30"/>
      <c r="D11" s="30"/>
      <c r="E11" s="30"/>
      <c r="F11" s="30"/>
      <c r="G11" s="30"/>
      <c r="H11" s="30"/>
      <c r="I11" s="30"/>
      <c r="J11" s="30"/>
      <c r="K11" s="30"/>
      <c r="L11" s="30"/>
      <c r="M11" s="30"/>
      <c r="N11" s="30"/>
      <c r="O11" s="30"/>
      <c r="P11" s="30"/>
      <c r="Q11" s="30"/>
      <c r="R11" s="30"/>
      <c r="S11" s="30"/>
      <c r="T11" s="30" t="str">
        <f t="shared" si="1"/>
        <v>Same</v>
      </c>
      <c r="U11" s="92" t="str">
        <f>CONCATENATE(A7," business setup")</f>
        <v>&lt;&lt;country 2&gt;&gt; business setup</v>
      </c>
    </row>
    <row r="13" spans="1:21" x14ac:dyDescent="0.25">
      <c r="A13" s="76" t="s">
        <v>563</v>
      </c>
      <c r="B13" s="77">
        <v>41649</v>
      </c>
      <c r="C13" s="77">
        <v>41652</v>
      </c>
      <c r="D13" s="77">
        <v>41653</v>
      </c>
      <c r="E13" s="77">
        <v>41654</v>
      </c>
      <c r="F13" s="77">
        <v>41655</v>
      </c>
      <c r="G13" s="77">
        <v>41656</v>
      </c>
      <c r="H13" s="77">
        <v>41659</v>
      </c>
      <c r="I13" s="77">
        <v>41660</v>
      </c>
      <c r="J13" s="77">
        <v>41661</v>
      </c>
      <c r="K13" s="77">
        <v>41662</v>
      </c>
      <c r="L13" s="77">
        <v>41663</v>
      </c>
      <c r="M13" s="77">
        <v>41666</v>
      </c>
      <c r="N13" s="77">
        <v>41667</v>
      </c>
      <c r="O13" s="77">
        <v>41668</v>
      </c>
      <c r="P13" s="77">
        <v>41669</v>
      </c>
      <c r="Q13" s="77">
        <v>41670</v>
      </c>
      <c r="R13" s="77">
        <v>41673</v>
      </c>
      <c r="S13" s="77">
        <v>41674</v>
      </c>
      <c r="T13" s="77" t="s">
        <v>560</v>
      </c>
    </row>
    <row r="14" spans="1:21" x14ac:dyDescent="0.25">
      <c r="A14" s="76" t="s">
        <v>553</v>
      </c>
      <c r="B14" s="30"/>
      <c r="C14" s="30"/>
      <c r="D14" s="30"/>
      <c r="E14" s="30"/>
      <c r="F14" s="30"/>
      <c r="G14" s="30"/>
      <c r="H14" s="30"/>
      <c r="I14" s="30"/>
      <c r="J14" s="30"/>
      <c r="K14" s="30"/>
      <c r="L14" s="30"/>
      <c r="M14" s="30"/>
      <c r="N14" s="30"/>
      <c r="O14" s="30"/>
      <c r="P14" s="30"/>
      <c r="Q14" s="30"/>
      <c r="R14" s="30"/>
      <c r="S14" s="30"/>
      <c r="T14" s="30" t="str">
        <f>IF(S14&lt;B14,"Increase",IF(S14&gt;B14,"Decrease","Same"))</f>
        <v>Same</v>
      </c>
      <c r="U14" s="92" t="str">
        <f>CONCATENATE(A13," company formation")</f>
        <v>&lt;&lt;country 3&gt;&gt; company formation</v>
      </c>
    </row>
    <row r="15" spans="1:21" x14ac:dyDescent="0.25">
      <c r="A15" s="76" t="s">
        <v>554</v>
      </c>
      <c r="B15" s="30"/>
      <c r="C15" s="30"/>
      <c r="D15" s="30"/>
      <c r="E15" s="30"/>
      <c r="F15" s="30"/>
      <c r="G15" s="30"/>
      <c r="H15" s="30"/>
      <c r="I15" s="30"/>
      <c r="J15" s="30"/>
      <c r="K15" s="30"/>
      <c r="L15" s="30"/>
      <c r="M15" s="30"/>
      <c r="N15" s="30"/>
      <c r="O15" s="30"/>
      <c r="P15" s="30"/>
      <c r="Q15" s="30"/>
      <c r="R15" s="30"/>
      <c r="S15" s="30"/>
      <c r="T15" s="30" t="str">
        <f t="shared" ref="T15:T17" si="2">IF(S15&lt;B15,"Increase",IF(S15&gt;B15,"Decrease","Same"))</f>
        <v>Same</v>
      </c>
      <c r="U15" s="92" t="str">
        <f>CONCATENATE(A13," company incorporation")</f>
        <v>&lt;&lt;country 3&gt;&gt; company incorporation</v>
      </c>
    </row>
    <row r="16" spans="1:21" x14ac:dyDescent="0.25">
      <c r="A16" s="76" t="s">
        <v>555</v>
      </c>
      <c r="B16" s="30"/>
      <c r="C16" s="30"/>
      <c r="D16" s="30"/>
      <c r="E16" s="30"/>
      <c r="F16" s="30"/>
      <c r="G16" s="30"/>
      <c r="H16" s="30"/>
      <c r="I16" s="30"/>
      <c r="J16" s="30"/>
      <c r="K16" s="30"/>
      <c r="L16" s="30"/>
      <c r="M16" s="30"/>
      <c r="N16" s="30"/>
      <c r="O16" s="30"/>
      <c r="P16" s="30"/>
      <c r="Q16" s="30"/>
      <c r="R16" s="30"/>
      <c r="S16" s="30"/>
      <c r="T16" s="30" t="str">
        <f t="shared" si="2"/>
        <v>Same</v>
      </c>
      <c r="U16" s="92" t="str">
        <f>CONCATENATE(A13," company registration")</f>
        <v>&lt;&lt;country 3&gt;&gt; company registration</v>
      </c>
    </row>
    <row r="17" spans="1:21" x14ac:dyDescent="0.25">
      <c r="A17" s="76" t="s">
        <v>556</v>
      </c>
      <c r="B17" s="30"/>
      <c r="C17" s="30"/>
      <c r="D17" s="30"/>
      <c r="E17" s="30"/>
      <c r="F17" s="30"/>
      <c r="G17" s="30"/>
      <c r="H17" s="30"/>
      <c r="I17" s="30"/>
      <c r="J17" s="30"/>
      <c r="K17" s="30"/>
      <c r="L17" s="30"/>
      <c r="M17" s="30"/>
      <c r="N17" s="30"/>
      <c r="O17" s="30"/>
      <c r="P17" s="30"/>
      <c r="Q17" s="30"/>
      <c r="R17" s="30"/>
      <c r="S17" s="30"/>
      <c r="T17" s="30" t="str">
        <f t="shared" si="2"/>
        <v>Same</v>
      </c>
      <c r="U17" s="92" t="str">
        <f>CONCATENATE(A13," business setup")</f>
        <v>&lt;&lt;country 3&gt;&gt; business setup</v>
      </c>
    </row>
    <row r="19" spans="1:21" x14ac:dyDescent="0.25">
      <c r="A19" s="76" t="s">
        <v>564</v>
      </c>
      <c r="B19" s="77">
        <v>41649</v>
      </c>
      <c r="C19" s="77">
        <v>41652</v>
      </c>
      <c r="D19" s="77">
        <v>41653</v>
      </c>
      <c r="E19" s="77">
        <v>41654</v>
      </c>
      <c r="F19" s="77">
        <v>41655</v>
      </c>
      <c r="G19" s="77">
        <v>41656</v>
      </c>
      <c r="H19" s="77">
        <v>41659</v>
      </c>
      <c r="I19" s="77">
        <v>41660</v>
      </c>
      <c r="J19" s="77">
        <v>41661</v>
      </c>
      <c r="K19" s="77">
        <v>41662</v>
      </c>
      <c r="L19" s="77">
        <v>41663</v>
      </c>
      <c r="M19" s="77">
        <v>41666</v>
      </c>
      <c r="N19" s="77">
        <v>41667</v>
      </c>
      <c r="O19" s="77">
        <v>41668</v>
      </c>
      <c r="P19" s="77">
        <v>41669</v>
      </c>
      <c r="Q19" s="77">
        <v>41670</v>
      </c>
      <c r="R19" s="77">
        <v>41673</v>
      </c>
      <c r="S19" s="77">
        <v>41674</v>
      </c>
      <c r="T19" s="77" t="s">
        <v>560</v>
      </c>
    </row>
    <row r="20" spans="1:21" x14ac:dyDescent="0.25">
      <c r="A20" s="76" t="s">
        <v>553</v>
      </c>
      <c r="B20" s="30"/>
      <c r="C20" s="30"/>
      <c r="D20" s="30"/>
      <c r="E20" s="30"/>
      <c r="F20" s="30"/>
      <c r="G20" s="30"/>
      <c r="H20" s="30"/>
      <c r="I20" s="30"/>
      <c r="J20" s="30"/>
      <c r="K20" s="30"/>
      <c r="L20" s="30"/>
      <c r="M20" s="30"/>
      <c r="N20" s="30"/>
      <c r="O20" s="30"/>
      <c r="P20" s="30"/>
      <c r="Q20" s="30"/>
      <c r="R20" s="30"/>
      <c r="S20" s="30"/>
      <c r="T20" s="30" t="str">
        <f>IF(S20&lt;B20,"Increase",IF(S20&gt;B20,"Decrease","Same"))</f>
        <v>Same</v>
      </c>
      <c r="U20" s="92" t="str">
        <f>CONCATENATE(A19," company formation")</f>
        <v>&lt;&lt;country 4&gt;&gt; company formation</v>
      </c>
    </row>
    <row r="21" spans="1:21" x14ac:dyDescent="0.25">
      <c r="A21" s="76" t="s">
        <v>554</v>
      </c>
      <c r="B21" s="30"/>
      <c r="C21" s="30"/>
      <c r="D21" s="30"/>
      <c r="E21" s="30"/>
      <c r="F21" s="30"/>
      <c r="G21" s="30"/>
      <c r="H21" s="30"/>
      <c r="I21" s="30"/>
      <c r="J21" s="30"/>
      <c r="K21" s="30"/>
      <c r="L21" s="30"/>
      <c r="M21" s="30"/>
      <c r="N21" s="30"/>
      <c r="O21" s="30"/>
      <c r="P21" s="30"/>
      <c r="Q21" s="30"/>
      <c r="R21" s="30"/>
      <c r="S21" s="30"/>
      <c r="T21" s="30" t="str">
        <f t="shared" ref="T21:T23" si="3">IF(S21&lt;B21,"Increase",IF(S21&gt;B21,"Decrease","Same"))</f>
        <v>Same</v>
      </c>
      <c r="U21" s="92" t="str">
        <f>CONCATENATE(A19," company incorporation")</f>
        <v>&lt;&lt;country 4&gt;&gt; company incorporation</v>
      </c>
    </row>
    <row r="22" spans="1:21" x14ac:dyDescent="0.25">
      <c r="A22" s="76" t="s">
        <v>555</v>
      </c>
      <c r="B22" s="30"/>
      <c r="C22" s="30"/>
      <c r="D22" s="30"/>
      <c r="E22" s="30"/>
      <c r="F22" s="30"/>
      <c r="G22" s="30"/>
      <c r="H22" s="30"/>
      <c r="I22" s="30"/>
      <c r="J22" s="30"/>
      <c r="K22" s="30"/>
      <c r="L22" s="30"/>
      <c r="M22" s="30"/>
      <c r="N22" s="30"/>
      <c r="O22" s="30"/>
      <c r="P22" s="30"/>
      <c r="Q22" s="30"/>
      <c r="R22" s="30"/>
      <c r="S22" s="30"/>
      <c r="T22" s="30" t="str">
        <f t="shared" si="3"/>
        <v>Same</v>
      </c>
      <c r="U22" s="92" t="str">
        <f>CONCATENATE(A19," company registration")</f>
        <v>&lt;&lt;country 4&gt;&gt; company registration</v>
      </c>
    </row>
    <row r="23" spans="1:21" x14ac:dyDescent="0.25">
      <c r="A23" s="76" t="s">
        <v>556</v>
      </c>
      <c r="B23" s="30"/>
      <c r="C23" s="30"/>
      <c r="D23" s="30"/>
      <c r="E23" s="30"/>
      <c r="F23" s="30"/>
      <c r="G23" s="30"/>
      <c r="H23" s="30"/>
      <c r="I23" s="30"/>
      <c r="J23" s="30"/>
      <c r="K23" s="30"/>
      <c r="L23" s="30"/>
      <c r="M23" s="30"/>
      <c r="N23" s="30"/>
      <c r="O23" s="30"/>
      <c r="P23" s="30"/>
      <c r="Q23" s="30"/>
      <c r="R23" s="30"/>
      <c r="S23" s="30"/>
      <c r="T23" s="30" t="str">
        <f t="shared" si="3"/>
        <v>Same</v>
      </c>
      <c r="U23" s="92" t="str">
        <f>CONCATENATE(A19," business setup")</f>
        <v>&lt;&lt;country 4&gt;&gt; business setup</v>
      </c>
    </row>
    <row r="24" spans="1:21" x14ac:dyDescent="0.25">
      <c r="T24" s="83"/>
    </row>
    <row r="25" spans="1:21" x14ac:dyDescent="0.25">
      <c r="A25" s="76" t="s">
        <v>565</v>
      </c>
      <c r="B25" s="77">
        <v>41649</v>
      </c>
      <c r="C25" s="77">
        <v>41652</v>
      </c>
      <c r="D25" s="77">
        <v>41653</v>
      </c>
      <c r="E25" s="77">
        <v>41654</v>
      </c>
      <c r="F25" s="77">
        <v>41655</v>
      </c>
      <c r="G25" s="77">
        <v>41656</v>
      </c>
      <c r="H25" s="77">
        <v>41659</v>
      </c>
      <c r="I25" s="77">
        <v>41660</v>
      </c>
      <c r="J25" s="77">
        <v>41661</v>
      </c>
      <c r="K25" s="77">
        <v>41662</v>
      </c>
      <c r="L25" s="77">
        <v>41663</v>
      </c>
      <c r="M25" s="77">
        <v>41666</v>
      </c>
      <c r="N25" s="77">
        <v>41667</v>
      </c>
      <c r="O25" s="77">
        <v>41668</v>
      </c>
      <c r="P25" s="77">
        <v>41669</v>
      </c>
      <c r="Q25" s="77">
        <v>41670</v>
      </c>
      <c r="R25" s="77">
        <v>41673</v>
      </c>
      <c r="S25" s="77">
        <v>41674</v>
      </c>
      <c r="T25" s="77" t="s">
        <v>560</v>
      </c>
    </row>
    <row r="26" spans="1:21" x14ac:dyDescent="0.25">
      <c r="A26" s="76" t="s">
        <v>553</v>
      </c>
      <c r="B26" s="30"/>
      <c r="C26" s="30"/>
      <c r="D26" s="30"/>
      <c r="E26" s="30"/>
      <c r="F26" s="30"/>
      <c r="G26" s="30"/>
      <c r="H26" s="30"/>
      <c r="I26" s="30"/>
      <c r="J26" s="30"/>
      <c r="K26" s="30"/>
      <c r="L26" s="30"/>
      <c r="M26" s="30"/>
      <c r="N26" s="30"/>
      <c r="O26" s="30"/>
      <c r="P26" s="30"/>
      <c r="Q26" s="30"/>
      <c r="R26" s="30"/>
      <c r="S26" s="30"/>
      <c r="T26" s="30" t="str">
        <f>IF(S26&lt;B26,"Increase",IF(S26&gt;B26,"Decrease","Same"))</f>
        <v>Same</v>
      </c>
      <c r="U26" s="92" t="str">
        <f>CONCATENATE(A25," company formation")</f>
        <v>&lt;&lt;country 5&gt;&gt; company formation</v>
      </c>
    </row>
    <row r="27" spans="1:21" x14ac:dyDescent="0.25">
      <c r="A27" s="76" t="s">
        <v>554</v>
      </c>
      <c r="B27" s="30"/>
      <c r="C27" s="30"/>
      <c r="D27" s="30"/>
      <c r="E27" s="30"/>
      <c r="F27" s="30"/>
      <c r="G27" s="30"/>
      <c r="H27" s="30"/>
      <c r="I27" s="30"/>
      <c r="J27" s="30"/>
      <c r="K27" s="30"/>
      <c r="L27" s="30"/>
      <c r="M27" s="30"/>
      <c r="N27" s="30"/>
      <c r="O27" s="30"/>
      <c r="P27" s="30"/>
      <c r="Q27" s="30"/>
      <c r="R27" s="30"/>
      <c r="S27" s="30"/>
      <c r="T27" s="30" t="str">
        <f t="shared" ref="T27:T29" si="4">IF(S27&lt;B27,"Increase",IF(S27&gt;B27,"Decrease","Same"))</f>
        <v>Same</v>
      </c>
      <c r="U27" s="92" t="str">
        <f>CONCATENATE(A25," company incorporation")</f>
        <v>&lt;&lt;country 5&gt;&gt; company incorporation</v>
      </c>
    </row>
    <row r="28" spans="1:21" x14ac:dyDescent="0.25">
      <c r="A28" s="76" t="s">
        <v>555</v>
      </c>
      <c r="B28" s="30"/>
      <c r="C28" s="30"/>
      <c r="D28" s="30"/>
      <c r="E28" s="30"/>
      <c r="F28" s="30"/>
      <c r="G28" s="30"/>
      <c r="H28" s="30"/>
      <c r="I28" s="30"/>
      <c r="J28" s="30"/>
      <c r="K28" s="30"/>
      <c r="L28" s="30"/>
      <c r="M28" s="30"/>
      <c r="N28" s="30"/>
      <c r="O28" s="30"/>
      <c r="P28" s="30"/>
      <c r="Q28" s="30"/>
      <c r="R28" s="30"/>
      <c r="S28" s="30"/>
      <c r="T28" s="30" t="str">
        <f t="shared" si="4"/>
        <v>Same</v>
      </c>
      <c r="U28" s="92" t="str">
        <f>CONCATENATE(A25," company registration")</f>
        <v>&lt;&lt;country 5&gt;&gt; company registration</v>
      </c>
    </row>
    <row r="29" spans="1:21" x14ac:dyDescent="0.25">
      <c r="A29" s="76" t="s">
        <v>556</v>
      </c>
      <c r="B29" s="30"/>
      <c r="C29" s="30"/>
      <c r="D29" s="30"/>
      <c r="E29" s="30"/>
      <c r="F29" s="30"/>
      <c r="G29" s="30"/>
      <c r="H29" s="30"/>
      <c r="I29" s="30"/>
      <c r="J29" s="30"/>
      <c r="K29" s="30"/>
      <c r="L29" s="30"/>
      <c r="M29" s="30"/>
      <c r="N29" s="30"/>
      <c r="O29" s="30"/>
      <c r="P29" s="30"/>
      <c r="Q29" s="30"/>
      <c r="R29" s="30"/>
      <c r="S29" s="30"/>
      <c r="T29" s="30" t="str">
        <f t="shared" si="4"/>
        <v>Same</v>
      </c>
      <c r="U29" s="92" t="str">
        <f>CONCATENATE(A25," business setup")</f>
        <v>&lt;&lt;country 5&gt;&gt; business setup</v>
      </c>
    </row>
    <row r="30" spans="1:21" x14ac:dyDescent="0.25">
      <c r="T30" s="99"/>
    </row>
    <row r="31" spans="1:21" x14ac:dyDescent="0.25">
      <c r="F31" s="84"/>
      <c r="G31" s="85"/>
      <c r="H31" s="86"/>
    </row>
    <row r="32" spans="1:21" x14ac:dyDescent="0.25">
      <c r="F32" s="84"/>
      <c r="G32" s="85"/>
      <c r="H32" s="86"/>
    </row>
  </sheetData>
  <conditionalFormatting sqref="C2:C5">
    <cfRule type="cellIs" dxfId="151" priority="1207" operator="lessThan">
      <formula>B2</formula>
    </cfRule>
  </conditionalFormatting>
  <conditionalFormatting sqref="C2:C5">
    <cfRule type="cellIs" dxfId="150" priority="1205" operator="greaterThan">
      <formula>B2</formula>
    </cfRule>
  </conditionalFormatting>
  <conditionalFormatting sqref="D2:D5">
    <cfRule type="cellIs" dxfId="149" priority="1204" operator="lessThan">
      <formula>C2</formula>
    </cfRule>
  </conditionalFormatting>
  <conditionalFormatting sqref="D2:D5">
    <cfRule type="cellIs" dxfId="148" priority="1203" operator="greaterThan">
      <formula>C2</formula>
    </cfRule>
  </conditionalFormatting>
  <conditionalFormatting sqref="E2:E6 T2:T6">
    <cfRule type="containsText" dxfId="147" priority="1202" operator="containsText" text="Increase">
      <formula>NOT(ISERROR(SEARCH("Increase",E2)))</formula>
    </cfRule>
  </conditionalFormatting>
  <conditionalFormatting sqref="E2:E6 T2:T6">
    <cfRule type="containsText" dxfId="146" priority="1201" operator="containsText" text="Decrease">
      <formula>NOT(ISERROR(SEARCH("Decrease",E2)))</formula>
    </cfRule>
  </conditionalFormatting>
  <conditionalFormatting sqref="F2:F5">
    <cfRule type="cellIs" dxfId="145" priority="1200" operator="lessThan">
      <formula>E2</formula>
    </cfRule>
  </conditionalFormatting>
  <conditionalFormatting sqref="F2:F5">
    <cfRule type="cellIs" dxfId="144" priority="1199" operator="greaterThan">
      <formula>E2</formula>
    </cfRule>
  </conditionalFormatting>
  <conditionalFormatting sqref="G2:G5">
    <cfRule type="cellIs" dxfId="143" priority="1198" operator="lessThan">
      <formula>F2</formula>
    </cfRule>
  </conditionalFormatting>
  <conditionalFormatting sqref="G2:G5">
    <cfRule type="cellIs" dxfId="142" priority="1197" operator="greaterThan">
      <formula>F2</formula>
    </cfRule>
  </conditionalFormatting>
  <conditionalFormatting sqref="H2:Q5">
    <cfRule type="cellIs" dxfId="141" priority="1196" operator="lessThan">
      <formula>G2</formula>
    </cfRule>
  </conditionalFormatting>
  <conditionalFormatting sqref="H2:Q5">
    <cfRule type="cellIs" dxfId="140" priority="1195" operator="greaterThan">
      <formula>G2</formula>
    </cfRule>
  </conditionalFormatting>
  <conditionalFormatting sqref="C8:C11">
    <cfRule type="cellIs" dxfId="139" priority="1194" operator="lessThan">
      <formula>B8</formula>
    </cfRule>
  </conditionalFormatting>
  <conditionalFormatting sqref="C8:C11">
    <cfRule type="cellIs" dxfId="138" priority="1193" operator="greaterThan">
      <formula>B8</formula>
    </cfRule>
  </conditionalFormatting>
  <conditionalFormatting sqref="D8:D11">
    <cfRule type="cellIs" dxfId="137" priority="1192" operator="lessThan">
      <formula>C8</formula>
    </cfRule>
  </conditionalFormatting>
  <conditionalFormatting sqref="D8:D11">
    <cfRule type="cellIs" dxfId="136" priority="1191" operator="greaterThan">
      <formula>C8</formula>
    </cfRule>
  </conditionalFormatting>
  <conditionalFormatting sqref="E8:E11">
    <cfRule type="cellIs" dxfId="135" priority="1190" operator="lessThan">
      <formula>D8</formula>
    </cfRule>
  </conditionalFormatting>
  <conditionalFormatting sqref="E8:E11">
    <cfRule type="cellIs" dxfId="134" priority="1189" operator="greaterThan">
      <formula>D8</formula>
    </cfRule>
  </conditionalFormatting>
  <conditionalFormatting sqref="F8:F11">
    <cfRule type="cellIs" dxfId="133" priority="1188" operator="lessThan">
      <formula>E8</formula>
    </cfRule>
  </conditionalFormatting>
  <conditionalFormatting sqref="F8:F11">
    <cfRule type="cellIs" dxfId="132" priority="1187" operator="greaterThan">
      <formula>E8</formula>
    </cfRule>
  </conditionalFormatting>
  <conditionalFormatting sqref="G8:G11">
    <cfRule type="cellIs" dxfId="131" priority="1186" operator="lessThan">
      <formula>F8</formula>
    </cfRule>
  </conditionalFormatting>
  <conditionalFormatting sqref="G8:G11">
    <cfRule type="cellIs" dxfId="130" priority="1185" operator="greaterThan">
      <formula>F8</formula>
    </cfRule>
  </conditionalFormatting>
  <conditionalFormatting sqref="H8:H11">
    <cfRule type="cellIs" dxfId="129" priority="1184" operator="lessThan">
      <formula>G8</formula>
    </cfRule>
  </conditionalFormatting>
  <conditionalFormatting sqref="H8:H11">
    <cfRule type="cellIs" dxfId="128" priority="1183" operator="greaterThan">
      <formula>G8</formula>
    </cfRule>
  </conditionalFormatting>
  <conditionalFormatting sqref="C14:C17">
    <cfRule type="cellIs" dxfId="127" priority="1182" operator="lessThan">
      <formula>B14</formula>
    </cfRule>
  </conditionalFormatting>
  <conditionalFormatting sqref="C14:C17">
    <cfRule type="cellIs" dxfId="126" priority="1181" operator="greaterThan">
      <formula>B14</formula>
    </cfRule>
  </conditionalFormatting>
  <conditionalFormatting sqref="D14:D17">
    <cfRule type="cellIs" dxfId="125" priority="1180" operator="lessThan">
      <formula>C14</formula>
    </cfRule>
  </conditionalFormatting>
  <conditionalFormatting sqref="D14:D17">
    <cfRule type="cellIs" dxfId="124" priority="1179" operator="greaterThan">
      <formula>C14</formula>
    </cfRule>
  </conditionalFormatting>
  <conditionalFormatting sqref="E14:E17">
    <cfRule type="cellIs" dxfId="123" priority="1178" operator="lessThan">
      <formula>D14</formula>
    </cfRule>
  </conditionalFormatting>
  <conditionalFormatting sqref="E14:E17">
    <cfRule type="cellIs" dxfId="122" priority="1177" operator="greaterThan">
      <formula>D14</formula>
    </cfRule>
  </conditionalFormatting>
  <conditionalFormatting sqref="F14:F17">
    <cfRule type="cellIs" dxfId="121" priority="1176" operator="lessThan">
      <formula>E14</formula>
    </cfRule>
  </conditionalFormatting>
  <conditionalFormatting sqref="F14:F17">
    <cfRule type="cellIs" dxfId="120" priority="1175" operator="greaterThan">
      <formula>E14</formula>
    </cfRule>
  </conditionalFormatting>
  <conditionalFormatting sqref="G14:G17">
    <cfRule type="cellIs" dxfId="119" priority="1174" operator="lessThan">
      <formula>F14</formula>
    </cfRule>
  </conditionalFormatting>
  <conditionalFormatting sqref="G14:G17">
    <cfRule type="cellIs" dxfId="118" priority="1173" operator="greaterThan">
      <formula>F14</formula>
    </cfRule>
  </conditionalFormatting>
  <conditionalFormatting sqref="H14:H17">
    <cfRule type="cellIs" dxfId="117" priority="1172" operator="lessThan">
      <formula>G14</formula>
    </cfRule>
  </conditionalFormatting>
  <conditionalFormatting sqref="H14:H17">
    <cfRule type="cellIs" dxfId="116" priority="1171" operator="greaterThan">
      <formula>G14</formula>
    </cfRule>
  </conditionalFormatting>
  <conditionalFormatting sqref="C20:C23">
    <cfRule type="cellIs" dxfId="115" priority="1170" operator="lessThan">
      <formula>B20</formula>
    </cfRule>
  </conditionalFormatting>
  <conditionalFormatting sqref="C20:C23">
    <cfRule type="cellIs" dxfId="114" priority="1169" operator="greaterThan">
      <formula>B20</formula>
    </cfRule>
  </conditionalFormatting>
  <conditionalFormatting sqref="D20:D23">
    <cfRule type="cellIs" dxfId="113" priority="1168" operator="lessThan">
      <formula>C20</formula>
    </cfRule>
  </conditionalFormatting>
  <conditionalFormatting sqref="D20:D23">
    <cfRule type="cellIs" dxfId="112" priority="1167" operator="greaterThan">
      <formula>C20</formula>
    </cfRule>
  </conditionalFormatting>
  <conditionalFormatting sqref="E20:E23">
    <cfRule type="cellIs" dxfId="111" priority="1166" operator="lessThan">
      <formula>D20</formula>
    </cfRule>
  </conditionalFormatting>
  <conditionalFormatting sqref="E20:E23">
    <cfRule type="cellIs" dxfId="110" priority="1165" operator="greaterThan">
      <formula>D20</formula>
    </cfRule>
  </conditionalFormatting>
  <conditionalFormatting sqref="F20:F23">
    <cfRule type="cellIs" dxfId="109" priority="1164" operator="lessThan">
      <formula>E20</formula>
    </cfRule>
  </conditionalFormatting>
  <conditionalFormatting sqref="F20:F23">
    <cfRule type="cellIs" dxfId="108" priority="1163" operator="greaterThan">
      <formula>E20</formula>
    </cfRule>
  </conditionalFormatting>
  <conditionalFormatting sqref="G20:G23">
    <cfRule type="cellIs" dxfId="107" priority="1162" operator="lessThan">
      <formula>F20</formula>
    </cfRule>
  </conditionalFormatting>
  <conditionalFormatting sqref="G20:G23">
    <cfRule type="cellIs" dxfId="106" priority="1161" operator="greaterThan">
      <formula>F20</formula>
    </cfRule>
  </conditionalFormatting>
  <conditionalFormatting sqref="H20:H23">
    <cfRule type="cellIs" dxfId="105" priority="1160" operator="lessThan">
      <formula>G20</formula>
    </cfRule>
  </conditionalFormatting>
  <conditionalFormatting sqref="H20:H23">
    <cfRule type="cellIs" dxfId="104" priority="1159" operator="greaterThan">
      <formula>G20</formula>
    </cfRule>
  </conditionalFormatting>
  <conditionalFormatting sqref="C26:C29">
    <cfRule type="cellIs" dxfId="103" priority="1158" operator="lessThan">
      <formula>B26</formula>
    </cfRule>
  </conditionalFormatting>
  <conditionalFormatting sqref="C26:C29">
    <cfRule type="cellIs" dxfId="102" priority="1157" operator="greaterThan">
      <formula>B26</formula>
    </cfRule>
  </conditionalFormatting>
  <conditionalFormatting sqref="D26:D29">
    <cfRule type="cellIs" dxfId="101" priority="1156" operator="lessThan">
      <formula>C26</formula>
    </cfRule>
  </conditionalFormatting>
  <conditionalFormatting sqref="D26:D29">
    <cfRule type="cellIs" dxfId="100" priority="1155" operator="greaterThan">
      <formula>C26</formula>
    </cfRule>
  </conditionalFormatting>
  <conditionalFormatting sqref="E26:E29">
    <cfRule type="cellIs" dxfId="99" priority="1154" operator="lessThan">
      <formula>D26</formula>
    </cfRule>
  </conditionalFormatting>
  <conditionalFormatting sqref="E26:E29">
    <cfRule type="cellIs" dxfId="98" priority="1153" operator="greaterThan">
      <formula>D26</formula>
    </cfRule>
  </conditionalFormatting>
  <conditionalFormatting sqref="F26:F29">
    <cfRule type="cellIs" dxfId="97" priority="1152" operator="lessThan">
      <formula>E26</formula>
    </cfRule>
  </conditionalFormatting>
  <conditionalFormatting sqref="F26:F29">
    <cfRule type="cellIs" dxfId="96" priority="1151" operator="greaterThan">
      <formula>E26</formula>
    </cfRule>
  </conditionalFormatting>
  <conditionalFormatting sqref="G26:G29">
    <cfRule type="cellIs" dxfId="95" priority="1150" operator="lessThan">
      <formula>F26</formula>
    </cfRule>
  </conditionalFormatting>
  <conditionalFormatting sqref="G26:G29">
    <cfRule type="cellIs" dxfId="94" priority="1149" operator="greaterThan">
      <formula>F26</formula>
    </cfRule>
  </conditionalFormatting>
  <conditionalFormatting sqref="H26:H29">
    <cfRule type="cellIs" dxfId="93" priority="1148" operator="lessThan">
      <formula>G26</formula>
    </cfRule>
  </conditionalFormatting>
  <conditionalFormatting sqref="H26:H29">
    <cfRule type="cellIs" dxfId="92" priority="1147" operator="greaterThan">
      <formula>G26</formula>
    </cfRule>
  </conditionalFormatting>
  <conditionalFormatting sqref="I8:I11">
    <cfRule type="cellIs" dxfId="91" priority="832" operator="lessThan">
      <formula>H8</formula>
    </cfRule>
  </conditionalFormatting>
  <conditionalFormatting sqref="I8:I11">
    <cfRule type="cellIs" dxfId="90" priority="831" operator="greaterThan">
      <formula>H8</formula>
    </cfRule>
  </conditionalFormatting>
  <conditionalFormatting sqref="I14:I17">
    <cfRule type="cellIs" dxfId="89" priority="828" operator="lessThan">
      <formula>H14</formula>
    </cfRule>
  </conditionalFormatting>
  <conditionalFormatting sqref="I14:I17">
    <cfRule type="cellIs" dxfId="88" priority="827" operator="greaterThan">
      <formula>H14</formula>
    </cfRule>
  </conditionalFormatting>
  <conditionalFormatting sqref="I20:I23">
    <cfRule type="cellIs" dxfId="87" priority="824" operator="lessThan">
      <formula>H20</formula>
    </cfRule>
  </conditionalFormatting>
  <conditionalFormatting sqref="I20:I23">
    <cfRule type="cellIs" dxfId="86" priority="823" operator="greaterThan">
      <formula>H20</formula>
    </cfRule>
  </conditionalFormatting>
  <conditionalFormatting sqref="I26:I29">
    <cfRule type="cellIs" dxfId="85" priority="820" operator="lessThan">
      <formula>H26</formula>
    </cfRule>
  </conditionalFormatting>
  <conditionalFormatting sqref="I26:I29">
    <cfRule type="cellIs" dxfId="84" priority="819" operator="greaterThan">
      <formula>H26</formula>
    </cfRule>
  </conditionalFormatting>
  <conditionalFormatting sqref="J8:J11">
    <cfRule type="cellIs" dxfId="83" priority="760" operator="lessThan">
      <formula>I8</formula>
    </cfRule>
  </conditionalFormatting>
  <conditionalFormatting sqref="J8:J11">
    <cfRule type="cellIs" dxfId="82" priority="759" operator="greaterThan">
      <formula>I8</formula>
    </cfRule>
  </conditionalFormatting>
  <conditionalFormatting sqref="J14:J17">
    <cfRule type="cellIs" dxfId="81" priority="756" operator="lessThan">
      <formula>I14</formula>
    </cfRule>
  </conditionalFormatting>
  <conditionalFormatting sqref="J14:J17">
    <cfRule type="cellIs" dxfId="80" priority="755" operator="greaterThan">
      <formula>I14</formula>
    </cfRule>
  </conditionalFormatting>
  <conditionalFormatting sqref="J20:J23">
    <cfRule type="cellIs" dxfId="79" priority="752" operator="lessThan">
      <formula>I20</formula>
    </cfRule>
  </conditionalFormatting>
  <conditionalFormatting sqref="J20:J23">
    <cfRule type="cellIs" dxfId="78" priority="751" operator="greaterThan">
      <formula>I20</formula>
    </cfRule>
  </conditionalFormatting>
  <conditionalFormatting sqref="J26:J29">
    <cfRule type="cellIs" dxfId="77" priority="748" operator="lessThan">
      <formula>I26</formula>
    </cfRule>
  </conditionalFormatting>
  <conditionalFormatting sqref="J26:J29">
    <cfRule type="cellIs" dxfId="76" priority="747" operator="greaterThan">
      <formula>I26</formula>
    </cfRule>
  </conditionalFormatting>
  <conditionalFormatting sqref="K8:K11">
    <cfRule type="cellIs" dxfId="75" priority="686" operator="lessThan">
      <formula>J8</formula>
    </cfRule>
  </conditionalFormatting>
  <conditionalFormatting sqref="K8:K11">
    <cfRule type="cellIs" dxfId="74" priority="685" operator="greaterThan">
      <formula>J8</formula>
    </cfRule>
  </conditionalFormatting>
  <conditionalFormatting sqref="K14:K17">
    <cfRule type="cellIs" dxfId="73" priority="682" operator="lessThan">
      <formula>J14</formula>
    </cfRule>
  </conditionalFormatting>
  <conditionalFormatting sqref="K14:K17">
    <cfRule type="cellIs" dxfId="72" priority="681" operator="greaterThan">
      <formula>J14</formula>
    </cfRule>
  </conditionalFormatting>
  <conditionalFormatting sqref="K20:K23">
    <cfRule type="cellIs" dxfId="71" priority="678" operator="lessThan">
      <formula>J20</formula>
    </cfRule>
  </conditionalFormatting>
  <conditionalFormatting sqref="K20:K23">
    <cfRule type="cellIs" dxfId="70" priority="677" operator="greaterThan">
      <formula>J20</formula>
    </cfRule>
  </conditionalFormatting>
  <conditionalFormatting sqref="K26:K29">
    <cfRule type="cellIs" dxfId="69" priority="674" operator="lessThan">
      <formula>J26</formula>
    </cfRule>
  </conditionalFormatting>
  <conditionalFormatting sqref="K26:K29">
    <cfRule type="cellIs" dxfId="68" priority="673" operator="greaterThan">
      <formula>J26</formula>
    </cfRule>
  </conditionalFormatting>
  <conditionalFormatting sqref="L8:L11">
    <cfRule type="cellIs" dxfId="67" priority="546" operator="lessThan">
      <formula>K8</formula>
    </cfRule>
  </conditionalFormatting>
  <conditionalFormatting sqref="L8:L11">
    <cfRule type="cellIs" dxfId="66" priority="545" operator="greaterThan">
      <formula>K8</formula>
    </cfRule>
  </conditionalFormatting>
  <conditionalFormatting sqref="L14:L17">
    <cfRule type="cellIs" dxfId="65" priority="542" operator="lessThan">
      <formula>K14</formula>
    </cfRule>
  </conditionalFormatting>
  <conditionalFormatting sqref="L14:L17">
    <cfRule type="cellIs" dxfId="64" priority="541" operator="greaterThan">
      <formula>K14</formula>
    </cfRule>
  </conditionalFormatting>
  <conditionalFormatting sqref="L20:L23">
    <cfRule type="cellIs" dxfId="63" priority="538" operator="lessThan">
      <formula>K20</formula>
    </cfRule>
  </conditionalFormatting>
  <conditionalFormatting sqref="L20:L23">
    <cfRule type="cellIs" dxfId="62" priority="537" operator="greaterThan">
      <formula>K20</formula>
    </cfRule>
  </conditionalFormatting>
  <conditionalFormatting sqref="L26:L29">
    <cfRule type="cellIs" dxfId="61" priority="534" operator="lessThan">
      <formula>K26</formula>
    </cfRule>
  </conditionalFormatting>
  <conditionalFormatting sqref="L26:L29">
    <cfRule type="cellIs" dxfId="60" priority="533" operator="greaterThan">
      <formula>K26</formula>
    </cfRule>
  </conditionalFormatting>
  <conditionalFormatting sqref="M8:N11">
    <cfRule type="cellIs" dxfId="59" priority="486" operator="lessThan">
      <formula>L8</formula>
    </cfRule>
  </conditionalFormatting>
  <conditionalFormatting sqref="M8:N11">
    <cfRule type="cellIs" dxfId="58" priority="485" operator="greaterThan">
      <formula>L8</formula>
    </cfRule>
  </conditionalFormatting>
  <conditionalFormatting sqref="M14:N17">
    <cfRule type="cellIs" dxfId="57" priority="482" operator="lessThan">
      <formula>L14</formula>
    </cfRule>
  </conditionalFormatting>
  <conditionalFormatting sqref="M14:N17">
    <cfRule type="cellIs" dxfId="56" priority="481" operator="greaterThan">
      <formula>L14</formula>
    </cfRule>
  </conditionalFormatting>
  <conditionalFormatting sqref="M20:N23">
    <cfRule type="cellIs" dxfId="55" priority="478" operator="lessThan">
      <formula>L20</formula>
    </cfRule>
  </conditionalFormatting>
  <conditionalFormatting sqref="M20:N23">
    <cfRule type="cellIs" dxfId="54" priority="477" operator="greaterThan">
      <formula>L20</formula>
    </cfRule>
  </conditionalFormatting>
  <conditionalFormatting sqref="M26:N29">
    <cfRule type="cellIs" dxfId="53" priority="474" operator="lessThan">
      <formula>L26</formula>
    </cfRule>
  </conditionalFormatting>
  <conditionalFormatting sqref="M26:N29">
    <cfRule type="cellIs" dxfId="52" priority="473" operator="greaterThan">
      <formula>L26</formula>
    </cfRule>
  </conditionalFormatting>
  <conditionalFormatting sqref="O8:O11">
    <cfRule type="cellIs" dxfId="51" priority="414" operator="lessThan">
      <formula>N8</formula>
    </cfRule>
  </conditionalFormatting>
  <conditionalFormatting sqref="O8:O11">
    <cfRule type="cellIs" dxfId="50" priority="413" operator="greaterThan">
      <formula>N8</formula>
    </cfRule>
  </conditionalFormatting>
  <conditionalFormatting sqref="O14:O17">
    <cfRule type="cellIs" dxfId="49" priority="410" operator="lessThan">
      <formula>N14</formula>
    </cfRule>
  </conditionalFormatting>
  <conditionalFormatting sqref="O14:O17">
    <cfRule type="cellIs" dxfId="48" priority="409" operator="greaterThan">
      <formula>N14</formula>
    </cfRule>
  </conditionalFormatting>
  <conditionalFormatting sqref="O20:O23">
    <cfRule type="cellIs" dxfId="47" priority="406" operator="lessThan">
      <formula>N20</formula>
    </cfRule>
  </conditionalFormatting>
  <conditionalFormatting sqref="O20:O23">
    <cfRule type="cellIs" dxfId="46" priority="405" operator="greaterThan">
      <formula>N20</formula>
    </cfRule>
  </conditionalFormatting>
  <conditionalFormatting sqref="O26:O29">
    <cfRule type="cellIs" dxfId="45" priority="402" operator="lessThan">
      <formula>N26</formula>
    </cfRule>
  </conditionalFormatting>
  <conditionalFormatting sqref="O26:O29">
    <cfRule type="cellIs" dxfId="44" priority="401" operator="greaterThan">
      <formula>N26</formula>
    </cfRule>
  </conditionalFormatting>
  <conditionalFormatting sqref="P8:P11">
    <cfRule type="cellIs" dxfId="43" priority="342" operator="lessThan">
      <formula>O8</formula>
    </cfRule>
  </conditionalFormatting>
  <conditionalFormatting sqref="P8:P11">
    <cfRule type="cellIs" dxfId="42" priority="341" operator="greaterThan">
      <formula>O8</formula>
    </cfRule>
  </conditionalFormatting>
  <conditionalFormatting sqref="P14:P17">
    <cfRule type="cellIs" dxfId="41" priority="338" operator="lessThan">
      <formula>O14</formula>
    </cfRule>
  </conditionalFormatting>
  <conditionalFormatting sqref="P14:P17">
    <cfRule type="cellIs" dxfId="40" priority="337" operator="greaterThan">
      <formula>O14</formula>
    </cfRule>
  </conditionalFormatting>
  <conditionalFormatting sqref="P20:P23">
    <cfRule type="cellIs" dxfId="39" priority="334" operator="lessThan">
      <formula>O20</formula>
    </cfRule>
  </conditionalFormatting>
  <conditionalFormatting sqref="P20:P23">
    <cfRule type="cellIs" dxfId="38" priority="333" operator="greaterThan">
      <formula>O20</formula>
    </cfRule>
  </conditionalFormatting>
  <conditionalFormatting sqref="P26:P29">
    <cfRule type="cellIs" dxfId="37" priority="330" operator="lessThan">
      <formula>O26</formula>
    </cfRule>
  </conditionalFormatting>
  <conditionalFormatting sqref="P26:P29">
    <cfRule type="cellIs" dxfId="36" priority="329" operator="greaterThan">
      <formula>O26</formula>
    </cfRule>
  </conditionalFormatting>
  <conditionalFormatting sqref="Q8:Q11">
    <cfRule type="cellIs" dxfId="35" priority="270" operator="lessThan">
      <formula>P8</formula>
    </cfRule>
  </conditionalFormatting>
  <conditionalFormatting sqref="Q8:Q11">
    <cfRule type="cellIs" dxfId="34" priority="269" operator="greaterThan">
      <formula>P8</formula>
    </cfRule>
  </conditionalFormatting>
  <conditionalFormatting sqref="Q14:Q17">
    <cfRule type="cellIs" dxfId="33" priority="266" operator="lessThan">
      <formula>P14</formula>
    </cfRule>
  </conditionalFormatting>
  <conditionalFormatting sqref="Q14:Q17">
    <cfRule type="cellIs" dxfId="32" priority="265" operator="greaterThan">
      <formula>P14</formula>
    </cfRule>
  </conditionalFormatting>
  <conditionalFormatting sqref="T24">
    <cfRule type="containsText" dxfId="31" priority="264" operator="containsText" text="Increase">
      <formula>NOT(ISERROR(SEARCH("Increase",T24)))</formula>
    </cfRule>
  </conditionalFormatting>
  <conditionalFormatting sqref="T24">
    <cfRule type="containsText" dxfId="30" priority="263" operator="containsText" text="Decrease">
      <formula>NOT(ISERROR(SEARCH("Decrease",T24)))</formula>
    </cfRule>
  </conditionalFormatting>
  <conditionalFormatting sqref="Q20:Q23">
    <cfRule type="cellIs" dxfId="29" priority="262" operator="lessThan">
      <formula>P20</formula>
    </cfRule>
  </conditionalFormatting>
  <conditionalFormatting sqref="Q20:Q23">
    <cfRule type="cellIs" dxfId="28" priority="261" operator="greaterThan">
      <formula>P20</formula>
    </cfRule>
  </conditionalFormatting>
  <conditionalFormatting sqref="Q26:Q29">
    <cfRule type="cellIs" dxfId="27" priority="258" operator="lessThan">
      <formula>P26</formula>
    </cfRule>
  </conditionalFormatting>
  <conditionalFormatting sqref="Q26:Q29">
    <cfRule type="cellIs" dxfId="26" priority="257" operator="greaterThan">
      <formula>P26</formula>
    </cfRule>
  </conditionalFormatting>
  <conditionalFormatting sqref="R2:S5">
    <cfRule type="cellIs" dxfId="25" priority="124" operator="lessThan">
      <formula>Q2</formula>
    </cfRule>
  </conditionalFormatting>
  <conditionalFormatting sqref="R2:S5">
    <cfRule type="cellIs" dxfId="24" priority="123" operator="greaterThan">
      <formula>Q2</formula>
    </cfRule>
  </conditionalFormatting>
  <conditionalFormatting sqref="R8:R11">
    <cfRule type="cellIs" dxfId="23" priority="122" operator="lessThan">
      <formula>Q8</formula>
    </cfRule>
  </conditionalFormatting>
  <conditionalFormatting sqref="R8:R11">
    <cfRule type="cellIs" dxfId="22" priority="121" operator="greaterThan">
      <formula>Q8</formula>
    </cfRule>
  </conditionalFormatting>
  <conditionalFormatting sqref="R14:R17">
    <cfRule type="cellIs" dxfId="21" priority="120" operator="lessThan">
      <formula>Q14</formula>
    </cfRule>
  </conditionalFormatting>
  <conditionalFormatting sqref="R14:R17">
    <cfRule type="cellIs" dxfId="20" priority="119" operator="greaterThan">
      <formula>Q14</formula>
    </cfRule>
  </conditionalFormatting>
  <conditionalFormatting sqref="R20:R23">
    <cfRule type="cellIs" dxfId="19" priority="118" operator="lessThan">
      <formula>Q20</formula>
    </cfRule>
  </conditionalFormatting>
  <conditionalFormatting sqref="R20:R23">
    <cfRule type="cellIs" dxfId="18" priority="117" operator="greaterThan">
      <formula>Q20</formula>
    </cfRule>
  </conditionalFormatting>
  <conditionalFormatting sqref="R26:R29">
    <cfRule type="cellIs" dxfId="17" priority="116" operator="lessThan">
      <formula>Q26</formula>
    </cfRule>
  </conditionalFormatting>
  <conditionalFormatting sqref="R26:R29">
    <cfRule type="cellIs" dxfId="16" priority="115" operator="greaterThan">
      <formula>Q26</formula>
    </cfRule>
  </conditionalFormatting>
  <conditionalFormatting sqref="T8:T11">
    <cfRule type="containsText" dxfId="15" priority="80" operator="containsText" text="Increase">
      <formula>NOT(ISERROR(SEARCH("Increase",T8)))</formula>
    </cfRule>
  </conditionalFormatting>
  <conditionalFormatting sqref="T8:T11">
    <cfRule type="containsText" dxfId="14" priority="79" operator="containsText" text="Decrease">
      <formula>NOT(ISERROR(SEARCH("Decrease",T8)))</formula>
    </cfRule>
  </conditionalFormatting>
  <conditionalFormatting sqref="S8:S11">
    <cfRule type="cellIs" dxfId="13" priority="78" operator="lessThan">
      <formula>R8</formula>
    </cfRule>
  </conditionalFormatting>
  <conditionalFormatting sqref="S8:S11">
    <cfRule type="cellIs" dxfId="12" priority="77" operator="greaterThan">
      <formula>R8</formula>
    </cfRule>
  </conditionalFormatting>
  <conditionalFormatting sqref="T14:T17">
    <cfRule type="containsText" dxfId="11" priority="76" operator="containsText" text="Increase">
      <formula>NOT(ISERROR(SEARCH("Increase",T14)))</formula>
    </cfRule>
  </conditionalFormatting>
  <conditionalFormatting sqref="T14:T17">
    <cfRule type="containsText" dxfId="10" priority="75" operator="containsText" text="Decrease">
      <formula>NOT(ISERROR(SEARCH("Decrease",T14)))</formula>
    </cfRule>
  </conditionalFormatting>
  <conditionalFormatting sqref="S14:S17">
    <cfRule type="cellIs" dxfId="9" priority="74" operator="lessThan">
      <formula>R14</formula>
    </cfRule>
  </conditionalFormatting>
  <conditionalFormatting sqref="S14:S17">
    <cfRule type="cellIs" dxfId="8" priority="73" operator="greaterThan">
      <formula>R14</formula>
    </cfRule>
  </conditionalFormatting>
  <conditionalFormatting sqref="T20:T23">
    <cfRule type="containsText" dxfId="7" priority="72" operator="containsText" text="Increase">
      <formula>NOT(ISERROR(SEARCH("Increase",T20)))</formula>
    </cfRule>
  </conditionalFormatting>
  <conditionalFormatting sqref="T20:T23">
    <cfRule type="containsText" dxfId="6" priority="71" operator="containsText" text="Decrease">
      <formula>NOT(ISERROR(SEARCH("Decrease",T20)))</formula>
    </cfRule>
  </conditionalFormatting>
  <conditionalFormatting sqref="S20:S23">
    <cfRule type="cellIs" dxfId="5" priority="70" operator="lessThan">
      <formula>R20</formula>
    </cfRule>
  </conditionalFormatting>
  <conditionalFormatting sqref="S20:S23">
    <cfRule type="cellIs" dxfId="4" priority="69" operator="greaterThan">
      <formula>R20</formula>
    </cfRule>
  </conditionalFormatting>
  <conditionalFormatting sqref="T26:T29">
    <cfRule type="containsText" dxfId="3" priority="68" operator="containsText" text="Increase">
      <formula>NOT(ISERROR(SEARCH("Increase",T26)))</formula>
    </cfRule>
  </conditionalFormatting>
  <conditionalFormatting sqref="T26:T29">
    <cfRule type="containsText" dxfId="2" priority="67" operator="containsText" text="Decrease">
      <formula>NOT(ISERROR(SEARCH("Decrease",T26)))</formula>
    </cfRule>
  </conditionalFormatting>
  <conditionalFormatting sqref="S26:S29">
    <cfRule type="cellIs" dxfId="1" priority="66" operator="lessThan">
      <formula>R26</formula>
    </cfRule>
  </conditionalFormatting>
  <conditionalFormatting sqref="S26:S29">
    <cfRule type="cellIs" dxfId="0" priority="65" operator="greaterThan">
      <formula>R26</formula>
    </cfRule>
  </conditionalFormatting>
  <pageMargins left="0.7" right="0.7" top="0.75" bottom="0.75" header="0.3" footer="0.3"/>
  <pageSetup paperSize="9" orientation="portrait" horizontalDpi="0" verticalDpi="0"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workbookViewId="0">
      <selection activeCell="A32" sqref="A32:A34"/>
    </sheetView>
  </sheetViews>
  <sheetFormatPr defaultColWidth="8.7109375" defaultRowHeight="15" x14ac:dyDescent="0.25"/>
  <cols>
    <col min="1" max="1" width="15.28515625" customWidth="1"/>
    <col min="2" max="2" width="24.140625" bestFit="1" customWidth="1"/>
  </cols>
  <sheetData>
    <row r="1" spans="1:6" s="1" customFormat="1" x14ac:dyDescent="0.25">
      <c r="A1" s="33" t="s">
        <v>57</v>
      </c>
      <c r="B1" s="3"/>
      <c r="C1" s="3" t="s">
        <v>58</v>
      </c>
      <c r="D1" s="3" t="s">
        <v>58</v>
      </c>
      <c r="E1" s="3" t="s">
        <v>406</v>
      </c>
      <c r="F1" s="3" t="s">
        <v>406</v>
      </c>
    </row>
    <row r="2" spans="1:6" x14ac:dyDescent="0.25">
      <c r="C2" s="3" t="s">
        <v>350</v>
      </c>
      <c r="D2" s="3" t="s">
        <v>198</v>
      </c>
      <c r="E2" t="s">
        <v>59</v>
      </c>
      <c r="F2" t="s">
        <v>60</v>
      </c>
    </row>
    <row r="3" spans="1:6" x14ac:dyDescent="0.25">
      <c r="A3" t="s">
        <v>203</v>
      </c>
      <c r="B3" t="s">
        <v>204</v>
      </c>
    </row>
    <row r="4" spans="1:6" x14ac:dyDescent="0.25">
      <c r="B4" t="s">
        <v>61</v>
      </c>
      <c r="D4" t="s">
        <v>62</v>
      </c>
    </row>
    <row r="5" spans="1:6" x14ac:dyDescent="0.25">
      <c r="B5" t="s">
        <v>233</v>
      </c>
      <c r="D5" t="s">
        <v>63</v>
      </c>
    </row>
    <row r="6" spans="1:6" x14ac:dyDescent="0.25">
      <c r="B6" t="s">
        <v>64</v>
      </c>
    </row>
    <row r="7" spans="1:6" x14ac:dyDescent="0.25">
      <c r="B7" t="s">
        <v>234</v>
      </c>
    </row>
    <row r="8" spans="1:6" x14ac:dyDescent="0.25">
      <c r="B8" t="s">
        <v>65</v>
      </c>
      <c r="C8" t="s">
        <v>66</v>
      </c>
    </row>
    <row r="9" spans="1:6" x14ac:dyDescent="0.25">
      <c r="B9" t="s">
        <v>205</v>
      </c>
    </row>
    <row r="10" spans="1:6" x14ac:dyDescent="0.25">
      <c r="B10" t="s">
        <v>67</v>
      </c>
    </row>
    <row r="11" spans="1:6" x14ac:dyDescent="0.25">
      <c r="B11" t="s">
        <v>68</v>
      </c>
    </row>
    <row r="14" spans="1:6" x14ac:dyDescent="0.25">
      <c r="A14" t="s">
        <v>349</v>
      </c>
      <c r="B14" t="s">
        <v>119</v>
      </c>
    </row>
    <row r="16" spans="1:6" x14ac:dyDescent="0.25">
      <c r="A16" t="s">
        <v>199</v>
      </c>
      <c r="B16" t="s">
        <v>200</v>
      </c>
    </row>
    <row r="17" spans="1:3" x14ac:dyDescent="0.25">
      <c r="B17" t="s">
        <v>201</v>
      </c>
      <c r="C17" t="s">
        <v>202</v>
      </c>
    </row>
    <row r="19" spans="1:3" x14ac:dyDescent="0.25">
      <c r="A19" t="s">
        <v>69</v>
      </c>
      <c r="B19" t="s">
        <v>70</v>
      </c>
    </row>
    <row r="20" spans="1:3" x14ac:dyDescent="0.25">
      <c r="B20" t="s">
        <v>71</v>
      </c>
    </row>
    <row r="22" spans="1:3" x14ac:dyDescent="0.25">
      <c r="A22" t="s">
        <v>72</v>
      </c>
      <c r="B22" t="s">
        <v>73</v>
      </c>
    </row>
    <row r="23" spans="1:3" x14ac:dyDescent="0.25">
      <c r="B23" t="s">
        <v>74</v>
      </c>
    </row>
    <row r="25" spans="1:3" x14ac:dyDescent="0.25">
      <c r="A25" t="s">
        <v>75</v>
      </c>
      <c r="B25" t="s">
        <v>76</v>
      </c>
    </row>
    <row r="27" spans="1:3" x14ac:dyDescent="0.25">
      <c r="A27" t="s">
        <v>77</v>
      </c>
      <c r="B27" t="s">
        <v>78</v>
      </c>
    </row>
  </sheetData>
  <phoneticPr fontId="3" type="noConversion"/>
  <pageMargins left="0.7" right="0.7" top="0.75" bottom="0.75" header="0.3" footer="0.3"/>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ublished="0"/>
  <dimension ref="A1:B2"/>
  <sheetViews>
    <sheetView workbookViewId="0">
      <selection activeCell="A32" sqref="A32:A34"/>
    </sheetView>
  </sheetViews>
  <sheetFormatPr defaultColWidth="8.7109375" defaultRowHeight="15" x14ac:dyDescent="0.25"/>
  <cols>
    <col min="1" max="1" width="22.140625" customWidth="1"/>
  </cols>
  <sheetData>
    <row r="1" spans="1:2" x14ac:dyDescent="0.25">
      <c r="B1" t="s">
        <v>44</v>
      </c>
    </row>
    <row r="2" spans="1:2" x14ac:dyDescent="0.25">
      <c r="A2" t="s">
        <v>519</v>
      </c>
      <c r="B2" t="s">
        <v>520</v>
      </c>
    </row>
  </sheetData>
  <pageMargins left="0.7" right="0.7" top="0.75" bottom="0.75" header="0.3" footer="0.3"/>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ublished="0"/>
  <dimension ref="A1:B13"/>
  <sheetViews>
    <sheetView workbookViewId="0">
      <selection activeCell="A32" sqref="A32:A34"/>
    </sheetView>
  </sheetViews>
  <sheetFormatPr defaultColWidth="8.7109375" defaultRowHeight="15" x14ac:dyDescent="0.25"/>
  <cols>
    <col min="1" max="1" width="53.28515625" customWidth="1"/>
  </cols>
  <sheetData>
    <row r="1" spans="1:2" x14ac:dyDescent="0.25">
      <c r="A1" s="33" t="s">
        <v>207</v>
      </c>
    </row>
    <row r="3" spans="1:2" x14ac:dyDescent="0.25">
      <c r="A3" s="4" t="s">
        <v>105</v>
      </c>
      <c r="B3" s="4" t="s">
        <v>116</v>
      </c>
    </row>
    <row r="5" spans="1:2" x14ac:dyDescent="0.25">
      <c r="A5" t="s">
        <v>106</v>
      </c>
    </row>
    <row r="6" spans="1:2" x14ac:dyDescent="0.25">
      <c r="A6" t="s">
        <v>49</v>
      </c>
      <c r="B6" t="s">
        <v>50</v>
      </c>
    </row>
    <row r="9" spans="1:2" x14ac:dyDescent="0.25">
      <c r="A9" t="s">
        <v>51</v>
      </c>
    </row>
    <row r="10" spans="1:2" x14ac:dyDescent="0.25">
      <c r="A10" t="s">
        <v>52</v>
      </c>
    </row>
    <row r="11" spans="1:2" x14ac:dyDescent="0.25">
      <c r="A11" t="s">
        <v>53</v>
      </c>
    </row>
    <row r="12" spans="1:2" x14ac:dyDescent="0.25">
      <c r="A12" t="s">
        <v>54</v>
      </c>
      <c r="B12" t="s">
        <v>58</v>
      </c>
    </row>
    <row r="13" spans="1:2" x14ac:dyDescent="0.25">
      <c r="A13" t="s">
        <v>55</v>
      </c>
    </row>
  </sheetData>
  <phoneticPr fontId="3" type="noConversion"/>
  <pageMargins left="0.7" right="0.7" top="0.75" bottom="0.75" header="0.3" footer="0.3"/>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4"/>
  <sheetViews>
    <sheetView workbookViewId="0">
      <selection activeCell="A32" sqref="A32:A34"/>
    </sheetView>
  </sheetViews>
  <sheetFormatPr defaultColWidth="8.7109375" defaultRowHeight="15" x14ac:dyDescent="0.25"/>
  <cols>
    <col min="1" max="1" width="83.42578125" customWidth="1"/>
    <col min="2" max="2" width="11" style="57" customWidth="1"/>
  </cols>
  <sheetData>
    <row r="1" spans="1:2" x14ac:dyDescent="0.25">
      <c r="A1" s="28" t="s">
        <v>17</v>
      </c>
    </row>
    <row r="3" spans="1:2" x14ac:dyDescent="0.25">
      <c r="A3" s="117" t="s">
        <v>18</v>
      </c>
      <c r="B3" s="117"/>
    </row>
    <row r="4" spans="1:2" x14ac:dyDescent="0.25">
      <c r="A4" s="31" t="s">
        <v>19</v>
      </c>
      <c r="B4" s="32" t="s">
        <v>20</v>
      </c>
    </row>
    <row r="5" spans="1:2" x14ac:dyDescent="0.25">
      <c r="A5" s="26" t="s">
        <v>21</v>
      </c>
      <c r="B5" s="30">
        <v>1786</v>
      </c>
    </row>
    <row r="6" spans="1:2" x14ac:dyDescent="0.25">
      <c r="A6" s="58" t="s">
        <v>100</v>
      </c>
      <c r="B6" s="30">
        <v>1261</v>
      </c>
    </row>
    <row r="7" spans="1:2" x14ac:dyDescent="0.25">
      <c r="A7" s="26" t="s">
        <v>101</v>
      </c>
      <c r="B7" s="30">
        <v>1144</v>
      </c>
    </row>
    <row r="8" spans="1:2" x14ac:dyDescent="0.25">
      <c r="A8" s="26" t="s">
        <v>102</v>
      </c>
      <c r="B8" s="30">
        <v>1047</v>
      </c>
    </row>
    <row r="9" spans="1:2" x14ac:dyDescent="0.25">
      <c r="A9" s="26" t="s">
        <v>103</v>
      </c>
      <c r="B9" s="30">
        <v>826</v>
      </c>
    </row>
    <row r="10" spans="1:2" x14ac:dyDescent="0.25">
      <c r="A10" s="26" t="s">
        <v>104</v>
      </c>
      <c r="B10" s="30">
        <v>598</v>
      </c>
    </row>
    <row r="11" spans="1:2" x14ac:dyDescent="0.25">
      <c r="A11" s="26" t="s">
        <v>114</v>
      </c>
      <c r="B11" s="30">
        <v>582</v>
      </c>
    </row>
    <row r="12" spans="1:2" x14ac:dyDescent="0.25">
      <c r="A12" s="26" t="s">
        <v>48</v>
      </c>
      <c r="B12" s="30">
        <v>544</v>
      </c>
    </row>
    <row r="13" spans="1:2" x14ac:dyDescent="0.25">
      <c r="A13" s="26" t="s">
        <v>122</v>
      </c>
      <c r="B13" s="30">
        <v>527</v>
      </c>
    </row>
    <row r="14" spans="1:2" x14ac:dyDescent="0.25">
      <c r="A14" s="26" t="s">
        <v>179</v>
      </c>
      <c r="B14" s="30">
        <v>524</v>
      </c>
    </row>
    <row r="15" spans="1:2" x14ac:dyDescent="0.25">
      <c r="A15" s="26" t="s">
        <v>180</v>
      </c>
      <c r="B15" s="30">
        <v>494</v>
      </c>
    </row>
    <row r="16" spans="1:2" x14ac:dyDescent="0.25">
      <c r="A16" s="26" t="s">
        <v>181</v>
      </c>
      <c r="B16" s="30">
        <v>474</v>
      </c>
    </row>
    <row r="17" spans="1:2" x14ac:dyDescent="0.25">
      <c r="A17" s="26" t="s">
        <v>182</v>
      </c>
      <c r="B17" s="30">
        <v>428</v>
      </c>
    </row>
    <row r="18" spans="1:2" x14ac:dyDescent="0.25">
      <c r="A18" s="26" t="s">
        <v>183</v>
      </c>
      <c r="B18" s="30">
        <v>400</v>
      </c>
    </row>
    <row r="19" spans="1:2" x14ac:dyDescent="0.25">
      <c r="A19" s="26" t="s">
        <v>184</v>
      </c>
      <c r="B19" s="30">
        <v>373</v>
      </c>
    </row>
    <row r="20" spans="1:2" x14ac:dyDescent="0.25">
      <c r="A20" s="26" t="s">
        <v>185</v>
      </c>
      <c r="B20" s="30">
        <v>370</v>
      </c>
    </row>
    <row r="21" spans="1:2" x14ac:dyDescent="0.25">
      <c r="A21" s="26" t="s">
        <v>186</v>
      </c>
      <c r="B21" s="30">
        <v>363</v>
      </c>
    </row>
    <row r="22" spans="1:2" x14ac:dyDescent="0.25">
      <c r="A22" s="26" t="s">
        <v>187</v>
      </c>
      <c r="B22" s="30">
        <v>338</v>
      </c>
    </row>
    <row r="23" spans="1:2" x14ac:dyDescent="0.25">
      <c r="A23" s="26" t="s">
        <v>123</v>
      </c>
      <c r="B23" s="30">
        <v>306</v>
      </c>
    </row>
    <row r="24" spans="1:2" x14ac:dyDescent="0.25">
      <c r="A24" s="26" t="s">
        <v>124</v>
      </c>
      <c r="B24" s="30">
        <v>302</v>
      </c>
    </row>
    <row r="25" spans="1:2" x14ac:dyDescent="0.25">
      <c r="A25" s="26" t="s">
        <v>125</v>
      </c>
      <c r="B25" s="30">
        <v>291</v>
      </c>
    </row>
    <row r="26" spans="1:2" x14ac:dyDescent="0.25">
      <c r="A26" s="26" t="s">
        <v>81</v>
      </c>
      <c r="B26" s="30">
        <v>265</v>
      </c>
    </row>
    <row r="27" spans="1:2" x14ac:dyDescent="0.25">
      <c r="A27" s="26" t="s">
        <v>82</v>
      </c>
      <c r="B27" s="30">
        <v>246</v>
      </c>
    </row>
    <row r="28" spans="1:2" x14ac:dyDescent="0.25">
      <c r="A28" s="26" t="s">
        <v>83</v>
      </c>
      <c r="B28" s="30">
        <v>245</v>
      </c>
    </row>
    <row r="29" spans="1:2" x14ac:dyDescent="0.25">
      <c r="A29" s="26" t="s">
        <v>84</v>
      </c>
      <c r="B29" s="30">
        <v>240</v>
      </c>
    </row>
    <row r="30" spans="1:2" x14ac:dyDescent="0.25">
      <c r="A30" s="26" t="s">
        <v>85</v>
      </c>
      <c r="B30" s="30">
        <v>228</v>
      </c>
    </row>
    <row r="31" spans="1:2" x14ac:dyDescent="0.25">
      <c r="A31" s="26" t="s">
        <v>86</v>
      </c>
      <c r="B31" s="30">
        <v>223</v>
      </c>
    </row>
    <row r="32" spans="1:2" x14ac:dyDescent="0.25">
      <c r="A32" s="26" t="s">
        <v>87</v>
      </c>
      <c r="B32" s="30">
        <v>220</v>
      </c>
    </row>
    <row r="33" spans="1:2" x14ac:dyDescent="0.25">
      <c r="A33" s="26" t="s">
        <v>88</v>
      </c>
      <c r="B33" s="30">
        <v>216</v>
      </c>
    </row>
    <row r="34" spans="1:2" x14ac:dyDescent="0.25">
      <c r="A34" s="26" t="s">
        <v>89</v>
      </c>
      <c r="B34" s="30">
        <v>204</v>
      </c>
    </row>
    <row r="35" spans="1:2" x14ac:dyDescent="0.25">
      <c r="A35" s="26" t="s">
        <v>15</v>
      </c>
      <c r="B35" s="30">
        <v>203</v>
      </c>
    </row>
    <row r="36" spans="1:2" x14ac:dyDescent="0.25">
      <c r="A36" s="26" t="s">
        <v>92</v>
      </c>
      <c r="B36" s="30">
        <v>199</v>
      </c>
    </row>
    <row r="37" spans="1:2" x14ac:dyDescent="0.25">
      <c r="A37" s="26" t="s">
        <v>93</v>
      </c>
      <c r="B37" s="30">
        <v>198</v>
      </c>
    </row>
    <row r="38" spans="1:2" x14ac:dyDescent="0.25">
      <c r="A38" s="26" t="s">
        <v>131</v>
      </c>
      <c r="B38" s="30">
        <v>197</v>
      </c>
    </row>
    <row r="39" spans="1:2" x14ac:dyDescent="0.25">
      <c r="A39" s="26" t="s">
        <v>134</v>
      </c>
      <c r="B39" s="30">
        <v>196</v>
      </c>
    </row>
    <row r="40" spans="1:2" x14ac:dyDescent="0.25">
      <c r="A40" s="26" t="s">
        <v>135</v>
      </c>
      <c r="B40" s="30">
        <v>194</v>
      </c>
    </row>
    <row r="41" spans="1:2" x14ac:dyDescent="0.25">
      <c r="A41" s="26" t="s">
        <v>136</v>
      </c>
      <c r="B41" s="30">
        <v>190</v>
      </c>
    </row>
    <row r="42" spans="1:2" x14ac:dyDescent="0.25">
      <c r="A42" s="26" t="s">
        <v>137</v>
      </c>
      <c r="B42" s="30">
        <v>188</v>
      </c>
    </row>
    <row r="43" spans="1:2" x14ac:dyDescent="0.25">
      <c r="A43" s="26" t="s">
        <v>138</v>
      </c>
      <c r="B43" s="30">
        <v>188</v>
      </c>
    </row>
    <row r="44" spans="1:2" x14ac:dyDescent="0.25">
      <c r="A44" s="26" t="s">
        <v>96</v>
      </c>
      <c r="B44" s="30">
        <v>187</v>
      </c>
    </row>
    <row r="45" spans="1:2" x14ac:dyDescent="0.25">
      <c r="A45" s="26" t="s">
        <v>97</v>
      </c>
      <c r="B45" s="30">
        <v>186</v>
      </c>
    </row>
    <row r="46" spans="1:2" x14ac:dyDescent="0.25">
      <c r="A46" s="26" t="s">
        <v>98</v>
      </c>
      <c r="B46" s="30">
        <v>186</v>
      </c>
    </row>
    <row r="47" spans="1:2" x14ac:dyDescent="0.25">
      <c r="A47" s="26" t="s">
        <v>99</v>
      </c>
      <c r="B47" s="30">
        <v>182</v>
      </c>
    </row>
    <row r="48" spans="1:2" x14ac:dyDescent="0.25">
      <c r="A48" s="26" t="s">
        <v>107</v>
      </c>
      <c r="B48" s="30">
        <v>181</v>
      </c>
    </row>
    <row r="49" spans="1:2" x14ac:dyDescent="0.25">
      <c r="A49" s="26" t="s">
        <v>108</v>
      </c>
      <c r="B49" s="30">
        <v>180</v>
      </c>
    </row>
    <row r="50" spans="1:2" x14ac:dyDescent="0.25">
      <c r="A50" s="26" t="s">
        <v>109</v>
      </c>
      <c r="B50" s="30">
        <v>180</v>
      </c>
    </row>
    <row r="51" spans="1:2" x14ac:dyDescent="0.25">
      <c r="A51" s="26" t="s">
        <v>110</v>
      </c>
      <c r="B51" s="30">
        <v>179</v>
      </c>
    </row>
    <row r="52" spans="1:2" x14ac:dyDescent="0.25">
      <c r="A52" s="26" t="s">
        <v>111</v>
      </c>
      <c r="B52" s="30">
        <v>174</v>
      </c>
    </row>
    <row r="53" spans="1:2" x14ac:dyDescent="0.25">
      <c r="A53" s="26" t="s">
        <v>112</v>
      </c>
      <c r="B53" s="30">
        <v>172</v>
      </c>
    </row>
    <row r="54" spans="1:2" x14ac:dyDescent="0.25">
      <c r="A54" s="26" t="s">
        <v>113</v>
      </c>
      <c r="B54" s="30">
        <v>163</v>
      </c>
    </row>
  </sheetData>
  <mergeCells count="1">
    <mergeCell ref="A3:B3"/>
  </mergeCells>
  <phoneticPr fontId="3" type="noConversion"/>
  <hyperlinks>
    <hyperlink ref="A6" r:id="rId1"/>
    <hyperlink ref="A7" r:id="rId2"/>
    <hyperlink ref="A8" r:id="rId3"/>
    <hyperlink ref="A9" r:id="rId4"/>
    <hyperlink ref="A10" r:id="rId5"/>
    <hyperlink ref="A5" r:id="rId6"/>
    <hyperlink ref="A11" r:id="rId7"/>
    <hyperlink ref="A12" r:id="rId8"/>
    <hyperlink ref="A13" r:id="rId9"/>
    <hyperlink ref="A14" r:id="rId10"/>
    <hyperlink ref="A15" r:id="rId11"/>
    <hyperlink ref="A16" r:id="rId12"/>
    <hyperlink ref="A17" r:id="rId13"/>
    <hyperlink ref="A18" r:id="rId14"/>
    <hyperlink ref="A19" r:id="rId15"/>
    <hyperlink ref="A20" r:id="rId16"/>
    <hyperlink ref="A21" r:id="rId17"/>
    <hyperlink ref="A22" r:id="rId18"/>
    <hyperlink ref="A23" r:id="rId19"/>
    <hyperlink ref="A24" r:id="rId20"/>
    <hyperlink ref="A25" r:id="rId21"/>
    <hyperlink ref="A26" r:id="rId22"/>
    <hyperlink ref="A27" r:id="rId23"/>
    <hyperlink ref="A28" r:id="rId24"/>
    <hyperlink ref="A29" r:id="rId25"/>
    <hyperlink ref="A30" r:id="rId26"/>
    <hyperlink ref="A31" r:id="rId27"/>
    <hyperlink ref="A32" r:id="rId28"/>
    <hyperlink ref="A33" r:id="rId29"/>
    <hyperlink ref="A34" r:id="rId30"/>
    <hyperlink ref="A35" r:id="rId31"/>
    <hyperlink ref="A36" r:id="rId32"/>
    <hyperlink ref="A37" r:id="rId33"/>
    <hyperlink ref="A38" r:id="rId34"/>
    <hyperlink ref="A39" r:id="rId35"/>
    <hyperlink ref="A40" r:id="rId36"/>
    <hyperlink ref="A41" r:id="rId37"/>
    <hyperlink ref="A42" r:id="rId38"/>
    <hyperlink ref="A43" r:id="rId39"/>
    <hyperlink ref="A44" r:id="rId40"/>
    <hyperlink ref="A45" r:id="rId41"/>
    <hyperlink ref="A46" r:id="rId42"/>
    <hyperlink ref="A47" r:id="rId43"/>
    <hyperlink ref="A48" r:id="rId44"/>
    <hyperlink ref="A49" r:id="rId45"/>
    <hyperlink ref="A50" r:id="rId46"/>
    <hyperlink ref="A51" r:id="rId47"/>
    <hyperlink ref="A52" r:id="rId48"/>
    <hyperlink ref="A53" r:id="rId49"/>
    <hyperlink ref="A54" r:id="rId50"/>
  </hyperlinks>
  <pageMargins left="0.7" right="0.7" top="0.75" bottom="0.75" header="0.3" footer="0.3"/>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21"/>
  <sheetViews>
    <sheetView workbookViewId="0">
      <selection activeCell="A32" sqref="A32:A34"/>
    </sheetView>
  </sheetViews>
  <sheetFormatPr defaultColWidth="8.7109375" defaultRowHeight="15" x14ac:dyDescent="0.25"/>
  <cols>
    <col min="2" max="2" width="20.140625" style="5" customWidth="1"/>
    <col min="3" max="3" width="10.7109375" style="5" customWidth="1"/>
    <col min="4" max="4" width="6.140625" style="5" customWidth="1"/>
    <col min="5" max="5" width="7.7109375" style="5" customWidth="1"/>
    <col min="6" max="6" width="14" style="5" customWidth="1"/>
  </cols>
  <sheetData>
    <row r="2" spans="1:6" ht="18.75" x14ac:dyDescent="0.3">
      <c r="A2" s="11" t="s">
        <v>140</v>
      </c>
      <c r="C2" s="10"/>
      <c r="D2" s="10"/>
    </row>
    <row r="4" spans="1:6" x14ac:dyDescent="0.25">
      <c r="A4" s="3"/>
      <c r="B4" s="8" t="s">
        <v>224</v>
      </c>
      <c r="C4" s="8" t="s">
        <v>225</v>
      </c>
      <c r="D4" s="5" t="s">
        <v>224</v>
      </c>
      <c r="E4" s="5" t="s">
        <v>118</v>
      </c>
      <c r="F4" s="5" t="s">
        <v>117</v>
      </c>
    </row>
    <row r="5" spans="1:6" x14ac:dyDescent="0.25">
      <c r="A5" s="3" t="s">
        <v>116</v>
      </c>
      <c r="B5" s="8" t="s">
        <v>115</v>
      </c>
      <c r="C5" s="8"/>
      <c r="D5" s="118" t="s">
        <v>197</v>
      </c>
      <c r="E5" s="118"/>
      <c r="F5" s="118"/>
    </row>
    <row r="6" spans="1:6" x14ac:dyDescent="0.25">
      <c r="A6" s="3" t="s">
        <v>196</v>
      </c>
      <c r="B6" s="8">
        <v>54851</v>
      </c>
      <c r="C6" s="8" t="s">
        <v>193</v>
      </c>
      <c r="D6" s="5">
        <v>22313</v>
      </c>
      <c r="E6" s="5">
        <v>2370</v>
      </c>
      <c r="F6" s="7">
        <f>1172/10000</f>
        <v>0.1172</v>
      </c>
    </row>
    <row r="7" spans="1:6" x14ac:dyDescent="0.25">
      <c r="A7" s="3" t="s">
        <v>195</v>
      </c>
      <c r="B7" s="8">
        <v>56152</v>
      </c>
      <c r="C7" s="8" t="s">
        <v>193</v>
      </c>
      <c r="D7" s="5">
        <v>20001</v>
      </c>
      <c r="E7" s="5">
        <v>2168</v>
      </c>
      <c r="F7" s="7">
        <f>1135/10000</f>
        <v>0.1135</v>
      </c>
    </row>
    <row r="8" spans="1:6" x14ac:dyDescent="0.25">
      <c r="A8" s="3" t="s">
        <v>194</v>
      </c>
      <c r="B8" s="8">
        <v>58025</v>
      </c>
      <c r="C8" s="8" t="s">
        <v>193</v>
      </c>
      <c r="D8" s="5">
        <v>20001</v>
      </c>
      <c r="E8" s="5">
        <v>2169</v>
      </c>
      <c r="F8" s="7">
        <f>1135/10000</f>
        <v>0.1135</v>
      </c>
    </row>
    <row r="9" spans="1:6" x14ac:dyDescent="0.25">
      <c r="A9" s="9">
        <v>41398</v>
      </c>
      <c r="B9" s="8">
        <v>64018</v>
      </c>
      <c r="C9" s="8" t="s">
        <v>193</v>
      </c>
      <c r="D9" s="5">
        <v>18452</v>
      </c>
      <c r="E9" s="5">
        <v>1984</v>
      </c>
      <c r="F9" s="7">
        <f>1091/10000</f>
        <v>0.1091</v>
      </c>
    </row>
    <row r="10" spans="1:6" x14ac:dyDescent="0.25">
      <c r="A10" s="9">
        <v>41612</v>
      </c>
      <c r="B10" s="8">
        <v>63966</v>
      </c>
      <c r="C10" s="8" t="s">
        <v>404</v>
      </c>
      <c r="D10" s="38">
        <v>18452</v>
      </c>
      <c r="E10" s="38">
        <v>1984</v>
      </c>
      <c r="F10" s="56">
        <f>1091/10000</f>
        <v>0.1091</v>
      </c>
    </row>
    <row r="11" spans="1:6" x14ac:dyDescent="0.25">
      <c r="A11" s="9" t="s">
        <v>484</v>
      </c>
      <c r="B11" s="8">
        <v>76134</v>
      </c>
      <c r="C11" s="8" t="s">
        <v>485</v>
      </c>
      <c r="D11" s="5">
        <v>20001</v>
      </c>
      <c r="E11" s="5">
        <v>2168</v>
      </c>
      <c r="F11" s="56">
        <f>1136/10000</f>
        <v>0.11360000000000001</v>
      </c>
    </row>
    <row r="12" spans="1:6" x14ac:dyDescent="0.25">
      <c r="A12" s="9" t="s">
        <v>7</v>
      </c>
      <c r="B12" s="8">
        <v>78429</v>
      </c>
      <c r="C12" s="8" t="s">
        <v>8</v>
      </c>
      <c r="D12" s="5">
        <v>16105</v>
      </c>
      <c r="E12" s="5">
        <v>1742</v>
      </c>
      <c r="F12" s="56">
        <f>1130/8550</f>
        <v>0.13216374269005848</v>
      </c>
    </row>
    <row r="16" spans="1:6" x14ac:dyDescent="0.25">
      <c r="A16" s="6" t="s">
        <v>192</v>
      </c>
    </row>
    <row r="21" spans="1:1" ht="18.75" x14ac:dyDescent="0.3">
      <c r="A21" s="11" t="s">
        <v>141</v>
      </c>
    </row>
  </sheetData>
  <mergeCells count="1">
    <mergeCell ref="D5:F5"/>
  </mergeCells>
  <phoneticPr fontId="3" type="noConversion"/>
  <pageMargins left="0.7" right="0.7" top="0.75" bottom="0.75" header="0.3" footer="0.3"/>
  <drawing r:id="rId1"/>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57"/>
  <sheetViews>
    <sheetView zoomScaleNormal="80" zoomScalePageLayoutView="80" workbookViewId="0">
      <selection activeCell="A32" sqref="A32:A34"/>
    </sheetView>
  </sheetViews>
  <sheetFormatPr defaultColWidth="8.7109375" defaultRowHeight="15" x14ac:dyDescent="0.25"/>
  <cols>
    <col min="1" max="1" width="28.7109375" customWidth="1"/>
    <col min="2" max="3" width="17" customWidth="1"/>
    <col min="4" max="4" width="16.7109375" customWidth="1"/>
    <col min="5" max="5" width="15.7109375" customWidth="1"/>
  </cols>
  <sheetData>
    <row r="1" spans="1:7" x14ac:dyDescent="0.25">
      <c r="A1" s="27" t="s">
        <v>237</v>
      </c>
      <c r="B1" s="27"/>
      <c r="C1" s="27"/>
      <c r="D1" s="26" t="s">
        <v>129</v>
      </c>
      <c r="E1" s="29"/>
    </row>
    <row r="2" spans="1:7" x14ac:dyDescent="0.25">
      <c r="A2" s="30"/>
      <c r="B2" s="30"/>
      <c r="C2" s="30"/>
      <c r="D2" s="29"/>
      <c r="E2" s="29"/>
    </row>
    <row r="3" spans="1:7" x14ac:dyDescent="0.25">
      <c r="A3" s="119" t="s">
        <v>128</v>
      </c>
      <c r="B3" s="119"/>
      <c r="C3" s="120" t="s">
        <v>238</v>
      </c>
      <c r="D3" s="119" t="s">
        <v>127</v>
      </c>
      <c r="E3" s="119" t="s">
        <v>239</v>
      </c>
      <c r="F3" s="119" t="s">
        <v>127</v>
      </c>
      <c r="G3" s="119" t="s">
        <v>239</v>
      </c>
    </row>
    <row r="4" spans="1:7" x14ac:dyDescent="0.25">
      <c r="A4" s="39" t="s">
        <v>155</v>
      </c>
      <c r="B4" s="39" t="s">
        <v>154</v>
      </c>
      <c r="C4" s="121"/>
      <c r="D4" s="119"/>
      <c r="E4" s="119"/>
      <c r="F4" s="119"/>
      <c r="G4" s="119"/>
    </row>
    <row r="5" spans="1:7" x14ac:dyDescent="0.25">
      <c r="A5" s="22">
        <v>39934</v>
      </c>
      <c r="B5" s="22"/>
      <c r="C5" s="22"/>
      <c r="D5" s="19">
        <v>1493</v>
      </c>
      <c r="E5" s="19">
        <v>5734</v>
      </c>
      <c r="F5" s="29"/>
      <c r="G5" s="29"/>
    </row>
    <row r="6" spans="1:7" x14ac:dyDescent="0.25">
      <c r="A6" s="22">
        <v>40148</v>
      </c>
      <c r="B6" s="22"/>
      <c r="C6" s="22"/>
      <c r="D6" s="19">
        <v>1952</v>
      </c>
      <c r="E6" s="19">
        <v>6106</v>
      </c>
      <c r="F6" s="29"/>
      <c r="G6" s="29"/>
    </row>
    <row r="7" spans="1:7" x14ac:dyDescent="0.25">
      <c r="A7" s="22" t="s">
        <v>153</v>
      </c>
      <c r="B7" s="25"/>
      <c r="C7" s="25"/>
      <c r="D7" s="19">
        <v>2439</v>
      </c>
      <c r="E7" s="19">
        <v>6439</v>
      </c>
      <c r="F7" s="29"/>
      <c r="G7" s="29"/>
    </row>
    <row r="8" spans="1:7" x14ac:dyDescent="0.25">
      <c r="A8" s="22" t="s">
        <v>152</v>
      </c>
      <c r="B8" s="25"/>
      <c r="C8" s="44" t="s">
        <v>240</v>
      </c>
      <c r="D8" s="19">
        <v>1903</v>
      </c>
      <c r="E8" s="19">
        <v>4676</v>
      </c>
      <c r="F8" s="29">
        <f>SUM(D5:D8)</f>
        <v>7787</v>
      </c>
      <c r="G8" s="29">
        <f>SUM(E5:E8)</f>
        <v>22955</v>
      </c>
    </row>
    <row r="9" spans="1:7" x14ac:dyDescent="0.25">
      <c r="A9" s="22">
        <v>39846</v>
      </c>
      <c r="B9" s="22"/>
      <c r="C9" s="22"/>
      <c r="D9" s="19">
        <v>2167</v>
      </c>
      <c r="E9" s="19">
        <v>5143</v>
      </c>
      <c r="F9" s="29"/>
      <c r="G9" s="29"/>
    </row>
    <row r="10" spans="1:7" x14ac:dyDescent="0.25">
      <c r="A10" s="22">
        <v>40058</v>
      </c>
      <c r="B10" s="22"/>
      <c r="C10" s="22"/>
      <c r="D10" s="19">
        <v>2082</v>
      </c>
      <c r="E10" s="19">
        <v>6294</v>
      </c>
      <c r="F10" s="29"/>
      <c r="G10" s="29"/>
    </row>
    <row r="11" spans="1:7" x14ac:dyDescent="0.25">
      <c r="A11" s="22" t="s">
        <v>151</v>
      </c>
      <c r="B11" s="25"/>
      <c r="C11" s="25"/>
      <c r="D11" s="19">
        <v>1914</v>
      </c>
      <c r="E11" s="19">
        <v>5209</v>
      </c>
      <c r="F11" s="29"/>
      <c r="G11" s="29"/>
    </row>
    <row r="12" spans="1:7" x14ac:dyDescent="0.25">
      <c r="A12" s="22" t="s">
        <v>150</v>
      </c>
      <c r="B12" s="25"/>
      <c r="C12" s="45" t="s">
        <v>241</v>
      </c>
      <c r="D12" s="19">
        <v>1943</v>
      </c>
      <c r="E12" s="19">
        <v>4392</v>
      </c>
      <c r="F12" s="29">
        <f>SUM(D9:D12)</f>
        <v>8106</v>
      </c>
      <c r="G12" s="29">
        <f>SUM(E9:E12)</f>
        <v>21038</v>
      </c>
    </row>
    <row r="13" spans="1:7" x14ac:dyDescent="0.25">
      <c r="A13" s="22">
        <v>39847</v>
      </c>
      <c r="B13" s="22"/>
      <c r="C13" s="22"/>
      <c r="D13" s="19">
        <v>2005</v>
      </c>
      <c r="E13" s="19">
        <v>4737</v>
      </c>
      <c r="F13" s="29"/>
      <c r="G13" s="29"/>
    </row>
    <row r="14" spans="1:7" x14ac:dyDescent="0.25">
      <c r="A14" s="22">
        <v>40059</v>
      </c>
      <c r="B14" s="22"/>
      <c r="C14" s="22"/>
      <c r="D14" s="19">
        <v>1933</v>
      </c>
      <c r="E14" s="19">
        <v>4525</v>
      </c>
      <c r="F14" s="29"/>
      <c r="G14" s="29"/>
    </row>
    <row r="15" spans="1:7" x14ac:dyDescent="0.25">
      <c r="A15" s="22" t="s">
        <v>149</v>
      </c>
      <c r="B15" s="25"/>
      <c r="C15" s="25"/>
      <c r="D15" s="19">
        <v>1970</v>
      </c>
      <c r="E15" s="19">
        <v>4481</v>
      </c>
      <c r="F15" s="29"/>
      <c r="G15" s="29"/>
    </row>
    <row r="16" spans="1:7" x14ac:dyDescent="0.25">
      <c r="A16" s="22" t="s">
        <v>148</v>
      </c>
      <c r="B16" s="25"/>
      <c r="C16" s="25"/>
      <c r="D16" s="19">
        <v>1854</v>
      </c>
      <c r="E16" s="19">
        <v>4216</v>
      </c>
      <c r="F16" s="29"/>
      <c r="G16" s="29"/>
    </row>
    <row r="17" spans="1:7" x14ac:dyDescent="0.25">
      <c r="A17" s="22" t="s">
        <v>147</v>
      </c>
      <c r="B17" s="25"/>
      <c r="C17" s="45" t="s">
        <v>242</v>
      </c>
      <c r="D17" s="19">
        <v>2002</v>
      </c>
      <c r="E17" s="19">
        <v>4596</v>
      </c>
      <c r="F17" s="29">
        <f>SUM(D14:D17)</f>
        <v>7759</v>
      </c>
      <c r="G17" s="29">
        <f>SUM(E14:E17)</f>
        <v>17818</v>
      </c>
    </row>
    <row r="18" spans="1:7" x14ac:dyDescent="0.25">
      <c r="A18" s="22">
        <v>39968</v>
      </c>
      <c r="B18" s="22"/>
      <c r="C18" s="22"/>
      <c r="D18" s="19">
        <v>640</v>
      </c>
      <c r="E18" s="19">
        <v>2183</v>
      </c>
      <c r="F18" s="29"/>
      <c r="G18" s="29"/>
    </row>
    <row r="19" spans="1:7" x14ac:dyDescent="0.25">
      <c r="A19" s="22" t="s">
        <v>146</v>
      </c>
      <c r="B19" s="25"/>
      <c r="C19" s="25"/>
      <c r="D19" s="19">
        <v>905</v>
      </c>
      <c r="E19" s="19">
        <v>2497</v>
      </c>
      <c r="F19" s="29"/>
      <c r="G19" s="29"/>
    </row>
    <row r="20" spans="1:7" x14ac:dyDescent="0.25">
      <c r="A20" s="22" t="s">
        <v>145</v>
      </c>
      <c r="B20" s="25"/>
      <c r="C20" s="25"/>
      <c r="D20" s="19">
        <v>1514</v>
      </c>
      <c r="E20" s="19">
        <v>4018</v>
      </c>
      <c r="F20" s="29"/>
      <c r="G20" s="29"/>
    </row>
    <row r="21" spans="1:7" x14ac:dyDescent="0.25">
      <c r="A21" s="22" t="s">
        <v>144</v>
      </c>
      <c r="B21" s="25"/>
      <c r="C21" s="45" t="s">
        <v>243</v>
      </c>
      <c r="D21" s="19">
        <v>1499</v>
      </c>
      <c r="E21" s="19">
        <v>4012</v>
      </c>
      <c r="F21" s="29">
        <f>SUM(D18:D21)</f>
        <v>4558</v>
      </c>
      <c r="G21" s="29">
        <f>SUM(E18:E21)</f>
        <v>12710</v>
      </c>
    </row>
    <row r="22" spans="1:7" x14ac:dyDescent="0.25">
      <c r="A22" s="22">
        <v>39908</v>
      </c>
      <c r="B22" s="22"/>
      <c r="C22" s="22"/>
      <c r="D22" s="19">
        <v>1640</v>
      </c>
      <c r="E22" s="19">
        <v>4509</v>
      </c>
      <c r="F22" s="29"/>
      <c r="G22" s="29"/>
    </row>
    <row r="23" spans="1:7" x14ac:dyDescent="0.25">
      <c r="A23" s="22">
        <v>40122</v>
      </c>
      <c r="B23" s="22"/>
      <c r="C23" s="22"/>
      <c r="D23" s="19">
        <v>1835</v>
      </c>
      <c r="E23" s="19">
        <v>5494</v>
      </c>
      <c r="F23" s="29"/>
      <c r="G23" s="29"/>
    </row>
    <row r="24" spans="1:7" x14ac:dyDescent="0.25">
      <c r="A24" s="22" t="s">
        <v>143</v>
      </c>
      <c r="B24" s="25"/>
      <c r="C24" s="25"/>
      <c r="D24" s="19">
        <v>1651</v>
      </c>
      <c r="E24" s="19">
        <v>4400</v>
      </c>
      <c r="F24" s="29"/>
      <c r="G24" s="29"/>
    </row>
    <row r="25" spans="1:7" x14ac:dyDescent="0.25">
      <c r="A25" s="22" t="s">
        <v>142</v>
      </c>
      <c r="B25" s="25"/>
      <c r="C25" s="45" t="s">
        <v>244</v>
      </c>
      <c r="D25" s="19">
        <v>1730</v>
      </c>
      <c r="E25" s="19">
        <v>3861</v>
      </c>
      <c r="F25" s="29">
        <f>SUM(D22:D25)</f>
        <v>6856</v>
      </c>
      <c r="G25" s="29">
        <f>SUM(E22:E25)</f>
        <v>18264</v>
      </c>
    </row>
    <row r="26" spans="1:7" x14ac:dyDescent="0.25">
      <c r="A26" s="22">
        <v>39819</v>
      </c>
      <c r="B26" s="22"/>
      <c r="C26" s="22"/>
      <c r="D26" s="19">
        <v>1863</v>
      </c>
      <c r="E26" s="19">
        <v>4440</v>
      </c>
      <c r="F26" s="29"/>
      <c r="G26" s="29"/>
    </row>
    <row r="27" spans="1:7" x14ac:dyDescent="0.25">
      <c r="A27" s="22">
        <v>40031</v>
      </c>
      <c r="B27" s="22"/>
      <c r="C27" s="22"/>
      <c r="D27" s="19">
        <v>1806</v>
      </c>
      <c r="E27" s="19">
        <v>4658</v>
      </c>
      <c r="F27" s="29"/>
      <c r="G27" s="29"/>
    </row>
    <row r="28" spans="1:7" x14ac:dyDescent="0.25">
      <c r="A28" s="22" t="s">
        <v>295</v>
      </c>
      <c r="B28" s="25"/>
      <c r="C28" s="25"/>
      <c r="D28" s="19">
        <v>1915</v>
      </c>
      <c r="E28" s="19">
        <v>5004</v>
      </c>
      <c r="F28" s="29"/>
      <c r="G28" s="29"/>
    </row>
    <row r="29" spans="1:7" x14ac:dyDescent="0.25">
      <c r="A29" s="22" t="s">
        <v>294</v>
      </c>
      <c r="B29" s="25"/>
      <c r="C29" s="25"/>
      <c r="D29" s="19">
        <v>1805</v>
      </c>
      <c r="E29" s="19">
        <v>4257</v>
      </c>
      <c r="F29" s="29"/>
      <c r="G29" s="29"/>
    </row>
    <row r="30" spans="1:7" x14ac:dyDescent="0.25">
      <c r="A30" s="22" t="s">
        <v>293</v>
      </c>
      <c r="B30" s="25"/>
      <c r="C30" s="45" t="s">
        <v>245</v>
      </c>
      <c r="D30" s="19">
        <v>1761</v>
      </c>
      <c r="E30" s="19">
        <v>4057</v>
      </c>
      <c r="F30" s="29">
        <f>SUM(D27:D30)</f>
        <v>7287</v>
      </c>
      <c r="G30" s="29">
        <f>SUM(E27:E30)</f>
        <v>17976</v>
      </c>
    </row>
    <row r="31" spans="1:7" x14ac:dyDescent="0.25">
      <c r="A31" s="22">
        <v>39971</v>
      </c>
      <c r="B31" s="22"/>
      <c r="C31" s="22"/>
      <c r="D31" s="19">
        <v>1671</v>
      </c>
      <c r="E31" s="19">
        <v>3911</v>
      </c>
      <c r="F31" s="29"/>
      <c r="G31" s="29"/>
    </row>
    <row r="32" spans="1:7" x14ac:dyDescent="0.25">
      <c r="A32" s="24" t="s">
        <v>292</v>
      </c>
      <c r="B32" s="23"/>
      <c r="C32" s="23"/>
      <c r="D32" s="19">
        <v>1787</v>
      </c>
      <c r="E32" s="19">
        <v>4299</v>
      </c>
      <c r="F32" s="29"/>
      <c r="G32" s="29"/>
    </row>
    <row r="33" spans="1:11" x14ac:dyDescent="0.25">
      <c r="A33" s="24" t="s">
        <v>291</v>
      </c>
      <c r="B33" s="23"/>
      <c r="C33" s="23"/>
      <c r="D33" s="19">
        <v>1606</v>
      </c>
      <c r="E33" s="19">
        <v>3788</v>
      </c>
      <c r="F33" s="29"/>
      <c r="G33" s="29"/>
    </row>
    <row r="34" spans="1:11" x14ac:dyDescent="0.25">
      <c r="A34" s="24" t="s">
        <v>290</v>
      </c>
      <c r="B34" s="23"/>
      <c r="C34" s="46" t="s">
        <v>246</v>
      </c>
      <c r="D34" s="19">
        <v>1730</v>
      </c>
      <c r="E34" s="19">
        <v>4536</v>
      </c>
      <c r="F34" s="29">
        <f>SUM(D31:D34)</f>
        <v>6794</v>
      </c>
      <c r="G34" s="29">
        <f>SUM(E31:E34)</f>
        <v>16534</v>
      </c>
    </row>
    <row r="35" spans="1:11" x14ac:dyDescent="0.25">
      <c r="A35" s="12">
        <v>39880</v>
      </c>
      <c r="B35" s="12"/>
      <c r="C35" s="12"/>
      <c r="D35" s="19">
        <v>1789</v>
      </c>
      <c r="E35" s="19">
        <v>4648</v>
      </c>
      <c r="F35" s="29"/>
      <c r="G35" s="29"/>
    </row>
    <row r="36" spans="1:11" x14ac:dyDescent="0.25">
      <c r="A36" s="12">
        <v>40094</v>
      </c>
      <c r="B36" s="12"/>
      <c r="C36" s="12"/>
      <c r="D36" s="19">
        <v>1740</v>
      </c>
      <c r="E36" s="19">
        <v>4018</v>
      </c>
      <c r="F36" s="29"/>
      <c r="G36" s="29"/>
    </row>
    <row r="37" spans="1:11" x14ac:dyDescent="0.25">
      <c r="A37" s="24" t="s">
        <v>289</v>
      </c>
      <c r="B37" s="23"/>
      <c r="C37" s="23"/>
      <c r="D37" s="19">
        <v>1593</v>
      </c>
      <c r="E37" s="19">
        <v>3741</v>
      </c>
      <c r="F37" s="29"/>
      <c r="G37" s="29"/>
    </row>
    <row r="38" spans="1:11" x14ac:dyDescent="0.25">
      <c r="A38" s="24" t="s">
        <v>288</v>
      </c>
      <c r="B38" s="23"/>
      <c r="C38" s="23"/>
      <c r="D38" s="19">
        <v>1980</v>
      </c>
      <c r="E38" s="19">
        <v>4777</v>
      </c>
      <c r="F38" s="29"/>
      <c r="G38" s="29"/>
    </row>
    <row r="39" spans="1:11" x14ac:dyDescent="0.25">
      <c r="A39" s="24" t="s">
        <v>287</v>
      </c>
      <c r="B39" s="23"/>
      <c r="C39" s="46" t="s">
        <v>247</v>
      </c>
      <c r="D39" s="19">
        <v>2077</v>
      </c>
      <c r="E39" s="19">
        <v>5142</v>
      </c>
      <c r="F39" s="29">
        <f>SUM(D36:D39)</f>
        <v>7390</v>
      </c>
      <c r="G39" s="29">
        <f>SUM(E36:E39)</f>
        <v>17678</v>
      </c>
      <c r="I39" t="s">
        <v>248</v>
      </c>
      <c r="J39" t="s">
        <v>249</v>
      </c>
      <c r="K39" t="s">
        <v>250</v>
      </c>
    </row>
    <row r="40" spans="1:11" x14ac:dyDescent="0.25">
      <c r="A40" s="12">
        <v>40003</v>
      </c>
      <c r="B40" s="12"/>
      <c r="C40" s="12"/>
      <c r="D40" s="19">
        <v>1906</v>
      </c>
      <c r="E40" s="19">
        <v>4484</v>
      </c>
      <c r="F40" s="29"/>
      <c r="G40" s="29"/>
      <c r="I40" s="44" t="s">
        <v>251</v>
      </c>
      <c r="J40" s="29">
        <v>7787</v>
      </c>
      <c r="K40" s="29">
        <v>22955</v>
      </c>
    </row>
    <row r="41" spans="1:11" x14ac:dyDescent="0.25">
      <c r="A41" s="24" t="s">
        <v>286</v>
      </c>
      <c r="B41" s="23"/>
      <c r="C41" s="23"/>
      <c r="D41" s="19">
        <v>1805</v>
      </c>
      <c r="E41" s="19">
        <v>3548</v>
      </c>
      <c r="F41" s="29"/>
      <c r="G41" s="29"/>
      <c r="I41" s="45" t="s">
        <v>252</v>
      </c>
      <c r="J41" s="29">
        <v>8106</v>
      </c>
      <c r="K41" s="29">
        <v>21038</v>
      </c>
    </row>
    <row r="42" spans="1:11" x14ac:dyDescent="0.25">
      <c r="A42" s="24" t="s">
        <v>285</v>
      </c>
      <c r="B42" s="23"/>
      <c r="C42" s="23"/>
      <c r="D42" s="19">
        <v>1778</v>
      </c>
      <c r="E42" s="19">
        <v>3534</v>
      </c>
      <c r="F42" s="29"/>
      <c r="G42" s="29"/>
      <c r="I42" s="45" t="s">
        <v>253</v>
      </c>
      <c r="J42" s="29">
        <v>7759</v>
      </c>
      <c r="K42" s="29">
        <v>17818</v>
      </c>
    </row>
    <row r="43" spans="1:11" x14ac:dyDescent="0.25">
      <c r="A43" s="24" t="s">
        <v>284</v>
      </c>
      <c r="B43" s="23"/>
      <c r="C43" s="46" t="s">
        <v>254</v>
      </c>
      <c r="D43" s="29">
        <v>2055</v>
      </c>
      <c r="E43" s="29">
        <v>4736</v>
      </c>
      <c r="F43" s="29">
        <f>SUM(D40:D43)</f>
        <v>7544</v>
      </c>
      <c r="G43" s="29">
        <f>SUM(E40:E43)</f>
        <v>16302</v>
      </c>
      <c r="I43" s="45" t="s">
        <v>243</v>
      </c>
      <c r="J43" s="29">
        <v>4558</v>
      </c>
      <c r="K43" s="29">
        <v>12710</v>
      </c>
    </row>
    <row r="44" spans="1:11" x14ac:dyDescent="0.25">
      <c r="A44" s="12">
        <v>39943</v>
      </c>
      <c r="B44" s="12"/>
      <c r="C44" s="12"/>
      <c r="D44" s="19">
        <v>2011</v>
      </c>
      <c r="E44" s="19">
        <v>4982</v>
      </c>
      <c r="F44" s="29"/>
      <c r="G44" s="29"/>
      <c r="I44" s="45" t="s">
        <v>244</v>
      </c>
      <c r="J44" s="29">
        <v>6856</v>
      </c>
      <c r="K44" s="29">
        <v>18264</v>
      </c>
    </row>
    <row r="45" spans="1:11" x14ac:dyDescent="0.25">
      <c r="A45" s="22">
        <v>40096</v>
      </c>
      <c r="B45" s="22" t="s">
        <v>283</v>
      </c>
      <c r="C45" s="22"/>
      <c r="D45" s="21">
        <v>2067</v>
      </c>
      <c r="E45" s="21">
        <v>5537</v>
      </c>
      <c r="F45" s="29"/>
      <c r="G45" s="29"/>
      <c r="I45" s="45" t="s">
        <v>245</v>
      </c>
      <c r="J45" s="29">
        <v>7287</v>
      </c>
      <c r="K45" s="29">
        <v>17976</v>
      </c>
    </row>
    <row r="46" spans="1:11" x14ac:dyDescent="0.25">
      <c r="A46" s="12" t="s">
        <v>283</v>
      </c>
      <c r="B46" s="30" t="s">
        <v>282</v>
      </c>
      <c r="C46" s="47"/>
      <c r="D46" s="20">
        <v>2216</v>
      </c>
      <c r="E46" s="21">
        <v>6250</v>
      </c>
      <c r="F46" s="29"/>
      <c r="G46" s="29"/>
      <c r="I46" s="46" t="s">
        <v>246</v>
      </c>
      <c r="J46" s="29">
        <v>6794</v>
      </c>
      <c r="K46" s="29">
        <v>16534</v>
      </c>
    </row>
    <row r="47" spans="1:11" x14ac:dyDescent="0.25">
      <c r="A47" s="12" t="s">
        <v>281</v>
      </c>
      <c r="B47" s="30" t="s">
        <v>280</v>
      </c>
      <c r="C47" s="47"/>
      <c r="D47" s="20">
        <v>2230</v>
      </c>
      <c r="E47" s="21">
        <v>6280</v>
      </c>
      <c r="F47" s="29"/>
      <c r="G47" s="29"/>
      <c r="I47" s="46" t="s">
        <v>247</v>
      </c>
      <c r="J47" s="29">
        <v>7390</v>
      </c>
      <c r="K47" s="29">
        <v>17678</v>
      </c>
    </row>
    <row r="48" spans="1:11" x14ac:dyDescent="0.25">
      <c r="A48" s="12" t="s">
        <v>279</v>
      </c>
      <c r="B48" s="12">
        <v>39944</v>
      </c>
      <c r="C48" s="48" t="s">
        <v>255</v>
      </c>
      <c r="D48" s="20">
        <v>2205</v>
      </c>
      <c r="E48" s="21">
        <v>7431</v>
      </c>
      <c r="F48" s="29">
        <f>SUM(D45:D48)</f>
        <v>8718</v>
      </c>
      <c r="G48" s="29">
        <f>SUM(E45:E48)</f>
        <v>25498</v>
      </c>
      <c r="I48" s="46" t="s">
        <v>256</v>
      </c>
      <c r="J48" s="29">
        <v>7544</v>
      </c>
      <c r="K48" s="29">
        <v>16302</v>
      </c>
    </row>
    <row r="49" spans="1:11" x14ac:dyDescent="0.25">
      <c r="A49" s="12">
        <v>39975</v>
      </c>
      <c r="B49" s="12">
        <v>40158</v>
      </c>
      <c r="C49" s="49"/>
      <c r="D49" s="20">
        <v>2250</v>
      </c>
      <c r="E49" s="29">
        <v>7394</v>
      </c>
      <c r="F49" s="29"/>
      <c r="G49" s="29"/>
      <c r="I49" s="48" t="s">
        <v>255</v>
      </c>
      <c r="J49" s="29">
        <v>8718</v>
      </c>
      <c r="K49" s="29">
        <v>25498</v>
      </c>
    </row>
    <row r="50" spans="1:11" x14ac:dyDescent="0.25">
      <c r="A50" s="12" t="s">
        <v>278</v>
      </c>
      <c r="B50" s="30" t="s">
        <v>277</v>
      </c>
      <c r="C50" s="47"/>
      <c r="D50" s="20">
        <v>2201</v>
      </c>
      <c r="E50" s="19">
        <v>6355</v>
      </c>
      <c r="F50" s="29"/>
      <c r="G50" s="29"/>
      <c r="I50" s="48" t="s">
        <v>257</v>
      </c>
      <c r="J50" s="29">
        <v>8334</v>
      </c>
      <c r="K50" s="29">
        <v>28477</v>
      </c>
    </row>
    <row r="51" spans="1:11" x14ac:dyDescent="0.25">
      <c r="A51" s="12" t="s">
        <v>276</v>
      </c>
      <c r="B51" s="30" t="s">
        <v>275</v>
      </c>
      <c r="C51" s="47"/>
      <c r="D51" s="20">
        <v>1973</v>
      </c>
      <c r="E51" s="19">
        <v>7766</v>
      </c>
      <c r="F51" s="29"/>
      <c r="G51" s="29"/>
      <c r="I51" s="50" t="s">
        <v>258</v>
      </c>
      <c r="J51" s="29">
        <v>6350</v>
      </c>
      <c r="K51" s="29">
        <v>18791</v>
      </c>
    </row>
    <row r="52" spans="1:11" x14ac:dyDescent="0.25">
      <c r="A52" s="12" t="s">
        <v>274</v>
      </c>
      <c r="B52" s="12">
        <v>39884</v>
      </c>
      <c r="C52" s="48" t="s">
        <v>257</v>
      </c>
      <c r="D52" s="20">
        <v>1910</v>
      </c>
      <c r="E52" s="19">
        <v>6962</v>
      </c>
      <c r="F52" s="29">
        <f>SUM(D49:D52)</f>
        <v>8334</v>
      </c>
      <c r="G52" s="29">
        <f>SUM(E49:E52)</f>
        <v>28477</v>
      </c>
      <c r="I52" s="44" t="s">
        <v>259</v>
      </c>
      <c r="J52" s="29">
        <v>8378</v>
      </c>
      <c r="K52" s="29">
        <v>22722</v>
      </c>
    </row>
    <row r="53" spans="1:11" x14ac:dyDescent="0.25">
      <c r="A53" s="12">
        <v>39915</v>
      </c>
      <c r="B53" s="12">
        <v>40098</v>
      </c>
      <c r="C53" s="49"/>
      <c r="D53" s="20">
        <v>1946</v>
      </c>
      <c r="E53" s="19">
        <v>7514</v>
      </c>
      <c r="F53" s="29"/>
      <c r="G53" s="29"/>
      <c r="I53" s="45" t="s">
        <v>241</v>
      </c>
      <c r="J53" s="29">
        <v>8168</v>
      </c>
      <c r="K53" s="29">
        <v>21846</v>
      </c>
    </row>
    <row r="54" spans="1:11" x14ac:dyDescent="0.25">
      <c r="A54" s="12">
        <v>40129</v>
      </c>
      <c r="B54" s="30" t="s">
        <v>273</v>
      </c>
      <c r="C54" s="47"/>
      <c r="D54" s="20">
        <v>1778</v>
      </c>
      <c r="E54" s="19">
        <v>5080</v>
      </c>
      <c r="F54" s="29"/>
      <c r="G54" s="29"/>
      <c r="I54" s="25" t="s">
        <v>242</v>
      </c>
      <c r="J54" s="29">
        <v>10542</v>
      </c>
      <c r="K54" s="29">
        <v>28729</v>
      </c>
    </row>
    <row r="55" spans="1:11" x14ac:dyDescent="0.25">
      <c r="A55" s="12" t="s">
        <v>272</v>
      </c>
      <c r="B55" s="30" t="s">
        <v>271</v>
      </c>
      <c r="C55" s="47"/>
      <c r="D55" s="20">
        <v>1346</v>
      </c>
      <c r="E55" s="19">
        <v>3199</v>
      </c>
      <c r="F55" s="29"/>
      <c r="G55" s="29"/>
      <c r="I55" s="45" t="s">
        <v>243</v>
      </c>
      <c r="J55" s="29">
        <v>12122</v>
      </c>
      <c r="K55" s="29">
        <v>31853</v>
      </c>
    </row>
    <row r="56" spans="1:11" x14ac:dyDescent="0.25">
      <c r="A56" s="12" t="s">
        <v>270</v>
      </c>
      <c r="B56" s="30" t="s">
        <v>269</v>
      </c>
      <c r="C56" s="50" t="s">
        <v>258</v>
      </c>
      <c r="D56" s="15">
        <v>1280</v>
      </c>
      <c r="E56" s="29">
        <v>2998</v>
      </c>
      <c r="F56" s="29">
        <f>SUM(D53:D56)</f>
        <v>6350</v>
      </c>
      <c r="G56" s="29">
        <f>SUM(E53:E56)</f>
        <v>18791</v>
      </c>
      <c r="I56" s="45" t="s">
        <v>244</v>
      </c>
      <c r="J56" s="29">
        <v>12870</v>
      </c>
      <c r="K56" s="29">
        <v>33425</v>
      </c>
    </row>
    <row r="57" spans="1:11" x14ac:dyDescent="0.25">
      <c r="A57" s="12">
        <v>40179</v>
      </c>
      <c r="B57" s="12">
        <v>40360</v>
      </c>
      <c r="C57" s="49"/>
      <c r="D57" s="15">
        <v>1838</v>
      </c>
      <c r="E57" s="29">
        <v>5113</v>
      </c>
      <c r="F57" s="29"/>
      <c r="G57" s="29"/>
      <c r="I57" s="25" t="s">
        <v>245</v>
      </c>
      <c r="J57" s="29">
        <v>12016</v>
      </c>
      <c r="K57" s="29">
        <v>29439</v>
      </c>
    </row>
    <row r="58" spans="1:11" x14ac:dyDescent="0.25">
      <c r="A58" s="12">
        <v>40391</v>
      </c>
      <c r="B58" s="30" t="s">
        <v>268</v>
      </c>
      <c r="C58" s="47"/>
      <c r="D58" s="15">
        <v>2065</v>
      </c>
      <c r="E58" s="29">
        <v>5696</v>
      </c>
      <c r="F58" s="29"/>
      <c r="G58" s="29"/>
      <c r="I58" s="46" t="s">
        <v>246</v>
      </c>
      <c r="J58" s="29">
        <v>12411</v>
      </c>
      <c r="K58" s="29">
        <v>32703</v>
      </c>
    </row>
    <row r="59" spans="1:11" x14ac:dyDescent="0.25">
      <c r="A59" s="12" t="s">
        <v>267</v>
      </c>
      <c r="B59" s="30" t="s">
        <v>266</v>
      </c>
      <c r="C59" s="47"/>
      <c r="D59" s="15">
        <v>2205</v>
      </c>
      <c r="E59" s="29">
        <v>6285</v>
      </c>
      <c r="F59" s="29"/>
      <c r="G59" s="29"/>
      <c r="I59" s="23" t="s">
        <v>247</v>
      </c>
      <c r="J59" s="29">
        <v>12170</v>
      </c>
      <c r="K59" s="29">
        <v>33672</v>
      </c>
    </row>
    <row r="60" spans="1:11" x14ac:dyDescent="0.25">
      <c r="A60" s="12" t="s">
        <v>265</v>
      </c>
      <c r="B60" s="30" t="s">
        <v>168</v>
      </c>
      <c r="C60" s="47"/>
      <c r="D60" s="15">
        <v>2153</v>
      </c>
      <c r="E60" s="29">
        <v>5203</v>
      </c>
      <c r="F60" s="29"/>
      <c r="G60" s="29"/>
      <c r="I60" s="23" t="s">
        <v>256</v>
      </c>
      <c r="J60" s="29">
        <v>12393</v>
      </c>
      <c r="K60" s="29">
        <v>33210</v>
      </c>
    </row>
    <row r="61" spans="1:11" x14ac:dyDescent="0.25">
      <c r="A61" s="12" t="s">
        <v>167</v>
      </c>
      <c r="B61" s="12">
        <v>40270</v>
      </c>
      <c r="C61" s="44" t="s">
        <v>259</v>
      </c>
      <c r="D61" s="15">
        <v>1955</v>
      </c>
      <c r="E61" s="29">
        <v>5538</v>
      </c>
      <c r="F61" s="29">
        <f>SUM(D58:D61)</f>
        <v>8378</v>
      </c>
      <c r="G61" s="29">
        <f>SUM(E58:E61)</f>
        <v>22722</v>
      </c>
      <c r="I61" s="47" t="s">
        <v>255</v>
      </c>
      <c r="J61" s="29">
        <v>13467</v>
      </c>
      <c r="K61" s="29">
        <v>36409</v>
      </c>
    </row>
    <row r="62" spans="1:11" x14ac:dyDescent="0.25">
      <c r="A62" s="12">
        <v>40300</v>
      </c>
      <c r="B62" s="12">
        <v>40484</v>
      </c>
      <c r="C62" s="22"/>
      <c r="D62" s="15">
        <v>1962</v>
      </c>
      <c r="E62" s="29">
        <v>5378</v>
      </c>
      <c r="F62" s="29"/>
      <c r="G62" s="29"/>
      <c r="I62" s="47" t="s">
        <v>257</v>
      </c>
      <c r="J62" s="29">
        <v>14375</v>
      </c>
      <c r="K62" s="29">
        <v>36973</v>
      </c>
    </row>
    <row r="63" spans="1:11" x14ac:dyDescent="0.25">
      <c r="A63" s="12">
        <v>40514</v>
      </c>
      <c r="B63" s="30" t="s">
        <v>166</v>
      </c>
      <c r="C63" s="22"/>
      <c r="D63" s="15">
        <v>1931</v>
      </c>
      <c r="E63" s="29">
        <v>5057</v>
      </c>
      <c r="F63" s="29"/>
      <c r="G63" s="29"/>
      <c r="I63" s="50" t="s">
        <v>258</v>
      </c>
      <c r="J63" s="29">
        <v>12167</v>
      </c>
      <c r="K63" s="29">
        <v>31647</v>
      </c>
    </row>
    <row r="64" spans="1:11" x14ac:dyDescent="0.25">
      <c r="A64" s="12" t="s">
        <v>165</v>
      </c>
      <c r="B64" s="30" t="s">
        <v>164</v>
      </c>
      <c r="C64" s="25"/>
      <c r="D64" s="15">
        <v>2190</v>
      </c>
      <c r="E64" s="29">
        <v>5541</v>
      </c>
      <c r="F64" s="29"/>
      <c r="G64" s="29"/>
      <c r="I64" s="51" t="s">
        <v>260</v>
      </c>
      <c r="J64" s="29">
        <v>14201</v>
      </c>
      <c r="K64" s="29">
        <v>37131</v>
      </c>
    </row>
    <row r="65" spans="1:11" x14ac:dyDescent="0.25">
      <c r="A65" s="12" t="s">
        <v>163</v>
      </c>
      <c r="B65" s="12">
        <v>40271</v>
      </c>
      <c r="C65" s="45" t="s">
        <v>241</v>
      </c>
      <c r="D65" s="18">
        <v>2085</v>
      </c>
      <c r="E65" s="16">
        <v>5870</v>
      </c>
      <c r="F65" s="29">
        <f>SUM(D62:D65)</f>
        <v>8168</v>
      </c>
      <c r="G65" s="29">
        <f>SUM(E62:E65)</f>
        <v>21846</v>
      </c>
      <c r="I65" s="25" t="s">
        <v>261</v>
      </c>
      <c r="J65" s="29">
        <v>15687</v>
      </c>
      <c r="K65" s="29">
        <v>40765</v>
      </c>
    </row>
    <row r="66" spans="1:11" x14ac:dyDescent="0.25">
      <c r="A66" s="12">
        <v>40301</v>
      </c>
      <c r="B66" s="12">
        <v>40485</v>
      </c>
      <c r="C66" s="22"/>
      <c r="D66" s="15">
        <v>2325</v>
      </c>
      <c r="E66" s="29">
        <v>6021</v>
      </c>
      <c r="F66" s="29"/>
      <c r="G66" s="29"/>
      <c r="I66" s="25" t="s">
        <v>242</v>
      </c>
      <c r="J66" s="29">
        <v>15273</v>
      </c>
      <c r="K66" s="29">
        <v>40073</v>
      </c>
    </row>
    <row r="67" spans="1:11" x14ac:dyDescent="0.25">
      <c r="A67" s="12">
        <v>40515</v>
      </c>
      <c r="B67" s="30" t="s">
        <v>162</v>
      </c>
      <c r="C67" s="22"/>
      <c r="D67" s="15">
        <v>2566</v>
      </c>
      <c r="E67" s="29">
        <v>6939</v>
      </c>
      <c r="F67" s="29"/>
      <c r="G67" s="29"/>
      <c r="I67" s="25" t="s">
        <v>262</v>
      </c>
      <c r="J67" s="29">
        <v>15826</v>
      </c>
      <c r="K67" s="29">
        <v>40581</v>
      </c>
    </row>
    <row r="68" spans="1:11" x14ac:dyDescent="0.25">
      <c r="A68" s="12" t="s">
        <v>161</v>
      </c>
      <c r="B68" s="30" t="s">
        <v>159</v>
      </c>
      <c r="C68" s="25"/>
      <c r="D68" s="15">
        <v>2875</v>
      </c>
      <c r="E68" s="29">
        <v>7142</v>
      </c>
      <c r="F68" s="29"/>
      <c r="G68" s="29"/>
      <c r="I68" s="25" t="s">
        <v>406</v>
      </c>
      <c r="J68" s="29">
        <v>16337</v>
      </c>
      <c r="K68" s="29">
        <v>41526</v>
      </c>
    </row>
    <row r="69" spans="1:11" x14ac:dyDescent="0.25">
      <c r="A69" s="12" t="s">
        <v>160</v>
      </c>
      <c r="B69" s="12">
        <v>40182</v>
      </c>
      <c r="C69" s="25" t="s">
        <v>242</v>
      </c>
      <c r="D69" s="15">
        <v>2776</v>
      </c>
      <c r="E69" s="29">
        <v>8627</v>
      </c>
      <c r="F69" s="29">
        <f>SUM(D66:D69)</f>
        <v>10542</v>
      </c>
      <c r="G69" s="29">
        <f>SUM(E66:E69)</f>
        <v>28729</v>
      </c>
      <c r="I69" s="25" t="s">
        <v>245</v>
      </c>
      <c r="J69" s="29">
        <v>15472</v>
      </c>
      <c r="K69" s="29">
        <v>44207</v>
      </c>
    </row>
    <row r="70" spans="1:11" x14ac:dyDescent="0.25">
      <c r="A70" s="12">
        <v>40213</v>
      </c>
      <c r="B70" s="12">
        <v>40394</v>
      </c>
      <c r="C70" s="45"/>
      <c r="D70" s="15">
        <v>2938</v>
      </c>
      <c r="E70" s="29">
        <v>7658</v>
      </c>
      <c r="F70" s="29"/>
      <c r="G70" s="29"/>
      <c r="I70" s="25" t="s">
        <v>407</v>
      </c>
      <c r="J70" s="29">
        <v>17202</v>
      </c>
      <c r="K70" s="29">
        <v>47484</v>
      </c>
    </row>
    <row r="71" spans="1:11" x14ac:dyDescent="0.25">
      <c r="A71" s="12">
        <v>40425</v>
      </c>
      <c r="B71" s="30" t="s">
        <v>408</v>
      </c>
      <c r="C71" s="22"/>
      <c r="D71" s="15">
        <v>3060</v>
      </c>
      <c r="E71" s="16">
        <v>8419</v>
      </c>
      <c r="F71" s="29"/>
      <c r="G71" s="29"/>
      <c r="I71" s="25" t="s">
        <v>247</v>
      </c>
      <c r="J71" s="29">
        <v>14249</v>
      </c>
      <c r="K71" s="29">
        <v>38738</v>
      </c>
    </row>
    <row r="72" spans="1:11" x14ac:dyDescent="0.25">
      <c r="A72" s="30" t="s">
        <v>409</v>
      </c>
      <c r="B72" s="30" t="s">
        <v>410</v>
      </c>
      <c r="C72" s="25"/>
      <c r="D72" s="15">
        <v>3087</v>
      </c>
      <c r="E72" s="29">
        <v>7779</v>
      </c>
      <c r="F72" s="29"/>
      <c r="G72" s="29"/>
      <c r="I72" s="25" t="s">
        <v>411</v>
      </c>
      <c r="J72" s="29">
        <v>14863</v>
      </c>
      <c r="K72" s="29">
        <v>43714</v>
      </c>
    </row>
    <row r="73" spans="1:11" x14ac:dyDescent="0.25">
      <c r="A73" s="30" t="s">
        <v>412</v>
      </c>
      <c r="B73" s="30" t="s">
        <v>413</v>
      </c>
      <c r="C73" s="25"/>
      <c r="D73" s="15">
        <v>2988</v>
      </c>
      <c r="E73" s="29">
        <v>7923</v>
      </c>
      <c r="F73" s="29"/>
      <c r="G73" s="29"/>
      <c r="I73" s="52" t="s">
        <v>255</v>
      </c>
      <c r="J73" s="29">
        <v>15436</v>
      </c>
      <c r="K73" s="29">
        <v>39744</v>
      </c>
    </row>
    <row r="74" spans="1:11" x14ac:dyDescent="0.25">
      <c r="A74" s="30" t="s">
        <v>414</v>
      </c>
      <c r="B74" s="12">
        <v>40334</v>
      </c>
      <c r="C74" s="45" t="s">
        <v>243</v>
      </c>
      <c r="D74" s="18">
        <v>2987</v>
      </c>
      <c r="E74" s="29">
        <v>7732</v>
      </c>
      <c r="F74" s="29">
        <f>SUM(D71:D74)</f>
        <v>12122</v>
      </c>
      <c r="G74" s="29">
        <f>SUM(E71:E74)</f>
        <v>31853</v>
      </c>
      <c r="I74" s="52" t="s">
        <v>257</v>
      </c>
      <c r="J74" s="29">
        <v>15315</v>
      </c>
      <c r="K74" s="29">
        <v>38015</v>
      </c>
    </row>
    <row r="75" spans="1:11" x14ac:dyDescent="0.25">
      <c r="A75" s="12">
        <v>40364</v>
      </c>
      <c r="B75" s="30" t="s">
        <v>415</v>
      </c>
      <c r="C75" s="22"/>
      <c r="D75" s="17">
        <v>3310</v>
      </c>
      <c r="E75" s="16">
        <v>8638</v>
      </c>
      <c r="F75" s="29"/>
      <c r="G75" s="29"/>
      <c r="I75" s="52" t="s">
        <v>416</v>
      </c>
      <c r="J75" s="29">
        <v>15661</v>
      </c>
      <c r="K75" s="29">
        <v>35946</v>
      </c>
    </row>
    <row r="76" spans="1:11" x14ac:dyDescent="0.25">
      <c r="A76" s="30" t="s">
        <v>417</v>
      </c>
      <c r="B76" s="30" t="s">
        <v>418</v>
      </c>
      <c r="C76" s="22"/>
      <c r="D76" s="17">
        <v>3305</v>
      </c>
      <c r="E76" s="16">
        <v>8706</v>
      </c>
      <c r="F76" s="29"/>
      <c r="G76" s="29"/>
      <c r="I76" s="51" t="s">
        <v>419</v>
      </c>
      <c r="J76" s="29">
        <v>15815</v>
      </c>
      <c r="K76" s="29">
        <v>40200</v>
      </c>
    </row>
    <row r="77" spans="1:11" x14ac:dyDescent="0.25">
      <c r="A77" s="30" t="s">
        <v>420</v>
      </c>
      <c r="B77" s="30" t="s">
        <v>421</v>
      </c>
      <c r="C77" s="25"/>
      <c r="D77" s="15">
        <v>3117</v>
      </c>
      <c r="E77" s="29">
        <v>8341</v>
      </c>
      <c r="F77" s="29"/>
      <c r="G77" s="29"/>
      <c r="I77" s="25" t="s">
        <v>261</v>
      </c>
      <c r="J77" s="29">
        <v>16411</v>
      </c>
      <c r="K77" s="29">
        <v>44321</v>
      </c>
    </row>
    <row r="78" spans="1:11" x14ac:dyDescent="0.25">
      <c r="A78" s="30" t="s">
        <v>422</v>
      </c>
      <c r="B78" s="12">
        <v>40243</v>
      </c>
      <c r="C78" s="45" t="s">
        <v>244</v>
      </c>
      <c r="D78" s="15">
        <v>3138</v>
      </c>
      <c r="E78" s="29">
        <v>7740</v>
      </c>
      <c r="F78" s="29">
        <f>SUM(D75:D78)</f>
        <v>12870</v>
      </c>
      <c r="G78" s="29">
        <f>SUM(E75:E78)</f>
        <v>33425</v>
      </c>
      <c r="I78" s="25" t="s">
        <v>423</v>
      </c>
      <c r="J78" s="29">
        <v>13083</v>
      </c>
      <c r="K78" s="29">
        <v>34483</v>
      </c>
    </row>
    <row r="79" spans="1:11" x14ac:dyDescent="0.25">
      <c r="A79" s="12">
        <v>40274</v>
      </c>
      <c r="B79" s="12">
        <v>40457</v>
      </c>
      <c r="C79" s="22"/>
      <c r="D79" s="15">
        <v>2971</v>
      </c>
      <c r="E79" s="29">
        <v>7188</v>
      </c>
      <c r="F79" s="29"/>
      <c r="G79" s="29"/>
      <c r="I79" s="25" t="s">
        <v>262</v>
      </c>
      <c r="J79" s="29">
        <v>10438</v>
      </c>
      <c r="K79" s="29">
        <v>30994</v>
      </c>
    </row>
    <row r="80" spans="1:11" x14ac:dyDescent="0.25">
      <c r="A80" s="12">
        <v>40488</v>
      </c>
      <c r="B80" s="30" t="s">
        <v>424</v>
      </c>
      <c r="C80" s="22"/>
      <c r="D80" s="15">
        <v>2920</v>
      </c>
      <c r="E80" s="29">
        <v>7301</v>
      </c>
      <c r="F80" s="29"/>
      <c r="G80" s="29"/>
      <c r="I80" s="25" t="s">
        <v>406</v>
      </c>
      <c r="J80" s="29">
        <v>8378</v>
      </c>
      <c r="K80" s="29">
        <v>28154</v>
      </c>
    </row>
    <row r="81" spans="1:11" x14ac:dyDescent="0.25">
      <c r="A81" s="30" t="s">
        <v>488</v>
      </c>
      <c r="B81" s="30" t="s">
        <v>489</v>
      </c>
      <c r="C81" s="25"/>
      <c r="D81" s="15">
        <v>2969</v>
      </c>
      <c r="E81" s="29">
        <v>7161</v>
      </c>
      <c r="F81" s="29"/>
      <c r="G81" s="29"/>
      <c r="I81" s="25" t="s">
        <v>490</v>
      </c>
      <c r="J81" s="29">
        <v>9369</v>
      </c>
      <c r="K81" s="29">
        <v>26421</v>
      </c>
    </row>
    <row r="82" spans="1:11" x14ac:dyDescent="0.25">
      <c r="A82" s="30" t="s">
        <v>491</v>
      </c>
      <c r="B82" s="12">
        <v>40185</v>
      </c>
      <c r="C82" s="25" t="s">
        <v>245</v>
      </c>
      <c r="D82" s="15">
        <v>3156</v>
      </c>
      <c r="E82" s="16">
        <v>7789</v>
      </c>
      <c r="F82" s="29">
        <f>SUM(D79:D82)</f>
        <v>12016</v>
      </c>
      <c r="G82" s="29">
        <f>SUM(E79:E82)</f>
        <v>29439</v>
      </c>
      <c r="I82" s="25" t="s">
        <v>407</v>
      </c>
      <c r="J82" s="29">
        <v>11615</v>
      </c>
      <c r="K82" s="29">
        <v>36415</v>
      </c>
    </row>
    <row r="83" spans="1:11" x14ac:dyDescent="0.25">
      <c r="A83" s="12">
        <v>40216</v>
      </c>
      <c r="B83" s="12">
        <v>40397</v>
      </c>
      <c r="C83" s="45"/>
      <c r="D83" s="15">
        <v>2794</v>
      </c>
      <c r="E83" s="29">
        <v>7534</v>
      </c>
      <c r="F83" s="29"/>
      <c r="G83" s="29"/>
      <c r="I83" s="25" t="s">
        <v>492</v>
      </c>
      <c r="J83" s="29">
        <v>12097</v>
      </c>
      <c r="K83" s="29">
        <v>37785</v>
      </c>
    </row>
    <row r="84" spans="1:11" x14ac:dyDescent="0.25">
      <c r="A84" s="12">
        <v>40428</v>
      </c>
      <c r="B84" s="30" t="s">
        <v>493</v>
      </c>
      <c r="C84" s="22"/>
      <c r="D84" s="15">
        <v>2992</v>
      </c>
      <c r="E84" s="29">
        <v>7874</v>
      </c>
      <c r="F84" s="29"/>
      <c r="G84" s="29"/>
      <c r="I84" s="25" t="s">
        <v>411</v>
      </c>
      <c r="J84" s="29">
        <v>13317</v>
      </c>
      <c r="K84" s="29">
        <v>39951</v>
      </c>
    </row>
    <row r="85" spans="1:11" x14ac:dyDescent="0.25">
      <c r="A85" s="30" t="s">
        <v>494</v>
      </c>
      <c r="B85" s="30" t="s">
        <v>495</v>
      </c>
      <c r="C85" s="23"/>
      <c r="D85" s="29">
        <v>3089</v>
      </c>
      <c r="E85" s="29">
        <v>7867</v>
      </c>
      <c r="F85" s="29"/>
      <c r="G85" s="29"/>
      <c r="I85" s="52" t="s">
        <v>255</v>
      </c>
      <c r="J85" s="29">
        <v>14565</v>
      </c>
      <c r="K85" s="29">
        <v>43287</v>
      </c>
    </row>
    <row r="86" spans="1:11" x14ac:dyDescent="0.25">
      <c r="A86" s="30" t="s">
        <v>496</v>
      </c>
      <c r="B86" s="30" t="s">
        <v>497</v>
      </c>
      <c r="C86" s="23"/>
      <c r="D86" s="29">
        <v>3083</v>
      </c>
      <c r="E86" s="29">
        <v>8198</v>
      </c>
      <c r="F86" s="29"/>
      <c r="G86" s="29"/>
      <c r="I86" s="53" t="s">
        <v>498</v>
      </c>
      <c r="J86" s="29">
        <v>15269</v>
      </c>
      <c r="K86" s="29">
        <v>43421</v>
      </c>
    </row>
    <row r="87" spans="1:11" x14ac:dyDescent="0.25">
      <c r="A87" s="30" t="s">
        <v>499</v>
      </c>
      <c r="B87" s="12">
        <v>40306</v>
      </c>
      <c r="C87" s="46" t="s">
        <v>246</v>
      </c>
      <c r="D87" s="29">
        <v>3247</v>
      </c>
      <c r="E87" s="29">
        <v>8764</v>
      </c>
      <c r="F87" s="29">
        <f>SUM(D84:D87)</f>
        <v>12411</v>
      </c>
      <c r="G87" s="29">
        <f>SUM(E84:E87)</f>
        <v>32703</v>
      </c>
      <c r="I87" s="52" t="s">
        <v>416</v>
      </c>
      <c r="J87" s="29">
        <v>12517</v>
      </c>
      <c r="K87" s="29">
        <v>34055</v>
      </c>
    </row>
    <row r="88" spans="1:11" x14ac:dyDescent="0.25">
      <c r="A88" s="12">
        <v>40337</v>
      </c>
      <c r="B88" s="12">
        <v>40520</v>
      </c>
      <c r="C88" s="12"/>
      <c r="D88" s="29">
        <v>3036</v>
      </c>
      <c r="E88" s="29">
        <v>8235</v>
      </c>
      <c r="F88" s="29"/>
      <c r="G88" s="29"/>
      <c r="I88" s="54" t="s">
        <v>500</v>
      </c>
      <c r="J88" s="29">
        <v>16449</v>
      </c>
      <c r="K88" s="29">
        <v>42633</v>
      </c>
    </row>
    <row r="89" spans="1:11" x14ac:dyDescent="0.25">
      <c r="A89" s="30" t="s">
        <v>501</v>
      </c>
      <c r="B89" s="30" t="s">
        <v>502</v>
      </c>
      <c r="C89" s="12"/>
      <c r="D89" s="29">
        <v>3012</v>
      </c>
      <c r="E89" s="29">
        <v>8579</v>
      </c>
      <c r="F89" s="29"/>
      <c r="G89" s="29"/>
      <c r="I89" s="30" t="s">
        <v>241</v>
      </c>
      <c r="J89" s="29">
        <v>16180</v>
      </c>
      <c r="K89" s="29">
        <v>43838</v>
      </c>
    </row>
    <row r="90" spans="1:11" x14ac:dyDescent="0.25">
      <c r="A90" s="30" t="s">
        <v>503</v>
      </c>
      <c r="B90" s="30" t="s">
        <v>504</v>
      </c>
      <c r="C90" s="23"/>
      <c r="D90" s="29">
        <v>3096</v>
      </c>
      <c r="E90" s="29">
        <v>8890</v>
      </c>
      <c r="F90" s="29"/>
      <c r="G90" s="29"/>
      <c r="I90" s="12" t="s">
        <v>242</v>
      </c>
      <c r="J90" s="29">
        <v>18386</v>
      </c>
      <c r="K90" s="29">
        <v>48049</v>
      </c>
    </row>
    <row r="91" spans="1:11" x14ac:dyDescent="0.25">
      <c r="A91" s="30" t="s">
        <v>505</v>
      </c>
      <c r="B91" s="12">
        <v>40218</v>
      </c>
      <c r="C91" s="23" t="s">
        <v>247</v>
      </c>
      <c r="D91" s="29">
        <v>3026</v>
      </c>
      <c r="E91" s="29">
        <v>7968</v>
      </c>
      <c r="F91" s="29">
        <f>SUM(D88:D91)</f>
        <v>12170</v>
      </c>
      <c r="G91" s="29">
        <f>SUM(E88:E91)</f>
        <v>33672</v>
      </c>
    </row>
    <row r="92" spans="1:11" x14ac:dyDescent="0.25">
      <c r="A92" s="12">
        <v>40246</v>
      </c>
      <c r="B92" s="12">
        <v>40430</v>
      </c>
      <c r="C92" s="46"/>
      <c r="D92" s="29">
        <v>2718</v>
      </c>
      <c r="E92" s="29">
        <v>7731</v>
      </c>
      <c r="F92" s="29"/>
      <c r="G92" s="29"/>
    </row>
    <row r="93" spans="1:11" x14ac:dyDescent="0.25">
      <c r="A93" s="12">
        <v>40460</v>
      </c>
      <c r="B93" s="30" t="s">
        <v>506</v>
      </c>
      <c r="C93" s="12"/>
      <c r="D93" s="29">
        <v>3137</v>
      </c>
      <c r="E93" s="29">
        <v>8696</v>
      </c>
      <c r="F93" s="29"/>
      <c r="G93" s="29"/>
    </row>
    <row r="94" spans="1:11" x14ac:dyDescent="0.25">
      <c r="A94" s="30" t="s">
        <v>507</v>
      </c>
      <c r="B94" s="30" t="s">
        <v>508</v>
      </c>
      <c r="C94" s="23"/>
      <c r="D94" s="29">
        <v>3343</v>
      </c>
      <c r="E94" s="29">
        <v>8788</v>
      </c>
      <c r="F94" s="29"/>
      <c r="G94" s="29"/>
    </row>
    <row r="95" spans="1:11" x14ac:dyDescent="0.25">
      <c r="A95" s="30" t="s">
        <v>509</v>
      </c>
      <c r="B95" s="30" t="s">
        <v>510</v>
      </c>
      <c r="C95" s="23" t="s">
        <v>511</v>
      </c>
      <c r="D95" s="29">
        <v>3195</v>
      </c>
      <c r="E95" s="29">
        <v>7995</v>
      </c>
      <c r="F95" s="29">
        <f>SUM(D92:D95)</f>
        <v>12393</v>
      </c>
      <c r="G95" s="29">
        <f>SUM(E92:E95)</f>
        <v>33210</v>
      </c>
    </row>
    <row r="96" spans="1:11" x14ac:dyDescent="0.25">
      <c r="A96" s="12">
        <v>40188</v>
      </c>
      <c r="B96" s="12">
        <v>40369</v>
      </c>
      <c r="C96" s="46"/>
      <c r="D96" s="29">
        <v>3512</v>
      </c>
      <c r="E96" s="29">
        <v>8077</v>
      </c>
      <c r="F96" s="29"/>
      <c r="G96" s="29"/>
    </row>
    <row r="97" spans="1:7" x14ac:dyDescent="0.25">
      <c r="A97" s="12">
        <v>40400</v>
      </c>
      <c r="B97" s="30" t="s">
        <v>512</v>
      </c>
      <c r="C97" s="12"/>
      <c r="D97" s="29">
        <v>3351</v>
      </c>
      <c r="E97" s="29">
        <v>7959</v>
      </c>
      <c r="F97" s="29"/>
      <c r="G97" s="29"/>
    </row>
    <row r="98" spans="1:7" x14ac:dyDescent="0.25">
      <c r="A98" s="30" t="s">
        <v>513</v>
      </c>
      <c r="B98" s="30" t="s">
        <v>514</v>
      </c>
      <c r="C98" s="22"/>
      <c r="D98" s="29">
        <v>3431</v>
      </c>
      <c r="E98" s="29">
        <v>9037</v>
      </c>
      <c r="F98" s="29"/>
      <c r="G98" s="29"/>
    </row>
    <row r="99" spans="1:7" x14ac:dyDescent="0.25">
      <c r="A99" s="30" t="s">
        <v>515</v>
      </c>
      <c r="B99" s="30" t="s">
        <v>516</v>
      </c>
      <c r="C99" s="47"/>
      <c r="D99" s="29">
        <v>3300</v>
      </c>
      <c r="E99" s="29">
        <v>9583</v>
      </c>
      <c r="F99" s="29"/>
      <c r="G99" s="29"/>
    </row>
    <row r="100" spans="1:7" x14ac:dyDescent="0.25">
      <c r="A100" s="30" t="s">
        <v>517</v>
      </c>
      <c r="B100" s="12">
        <v>40279</v>
      </c>
      <c r="C100" s="47" t="s">
        <v>518</v>
      </c>
      <c r="D100" s="29">
        <v>3385</v>
      </c>
      <c r="E100" s="29">
        <v>9830</v>
      </c>
      <c r="F100" s="29">
        <f>SUM(D97:D100)</f>
        <v>13467</v>
      </c>
      <c r="G100" s="29">
        <f>SUM(E97:E100)</f>
        <v>36409</v>
      </c>
    </row>
    <row r="101" spans="1:7" x14ac:dyDescent="0.25">
      <c r="A101" s="12">
        <v>40309</v>
      </c>
      <c r="B101" s="12">
        <v>40493</v>
      </c>
      <c r="C101" s="48"/>
      <c r="D101" s="29">
        <v>3378</v>
      </c>
      <c r="E101" s="29">
        <v>9345</v>
      </c>
      <c r="F101" s="29"/>
      <c r="G101" s="29"/>
    </row>
    <row r="102" spans="1:7" x14ac:dyDescent="0.25">
      <c r="A102" s="12">
        <v>40523</v>
      </c>
      <c r="B102" s="30" t="s">
        <v>158</v>
      </c>
      <c r="C102" s="49"/>
      <c r="D102" s="29">
        <v>3235</v>
      </c>
      <c r="E102" s="29">
        <v>9544</v>
      </c>
      <c r="F102" s="29"/>
      <c r="G102" s="29"/>
    </row>
    <row r="103" spans="1:7" x14ac:dyDescent="0.25">
      <c r="A103" s="30" t="s">
        <v>157</v>
      </c>
      <c r="B103" s="30" t="s">
        <v>156</v>
      </c>
      <c r="C103" s="47"/>
      <c r="D103" s="29">
        <v>3177</v>
      </c>
      <c r="E103" s="29">
        <v>8090</v>
      </c>
      <c r="F103" s="29"/>
      <c r="G103" s="29"/>
    </row>
    <row r="104" spans="1:7" x14ac:dyDescent="0.25">
      <c r="A104" s="30" t="s">
        <v>351</v>
      </c>
      <c r="B104" s="12">
        <v>40221</v>
      </c>
      <c r="C104" s="47" t="s">
        <v>352</v>
      </c>
      <c r="D104" s="29">
        <v>4585</v>
      </c>
      <c r="E104" s="29">
        <v>9994</v>
      </c>
      <c r="F104" s="29">
        <f>SUM(D101:D104)</f>
        <v>14375</v>
      </c>
      <c r="G104" s="29">
        <f>SUM(E101:E104)</f>
        <v>36973</v>
      </c>
    </row>
    <row r="105" spans="1:7" x14ac:dyDescent="0.25">
      <c r="A105" s="12">
        <v>40249</v>
      </c>
      <c r="B105" s="12">
        <v>40433</v>
      </c>
      <c r="C105" s="48"/>
      <c r="D105" s="29">
        <v>4246</v>
      </c>
      <c r="E105" s="29">
        <v>10256</v>
      </c>
      <c r="F105" s="29"/>
      <c r="G105" s="29"/>
    </row>
    <row r="106" spans="1:7" x14ac:dyDescent="0.25">
      <c r="A106" s="12">
        <v>40463</v>
      </c>
      <c r="B106" s="30" t="s">
        <v>353</v>
      </c>
      <c r="C106" s="49"/>
      <c r="D106" s="29">
        <v>4017</v>
      </c>
      <c r="E106" s="29">
        <v>9705</v>
      </c>
      <c r="F106" s="29"/>
      <c r="G106" s="29"/>
    </row>
    <row r="107" spans="1:7" x14ac:dyDescent="0.25">
      <c r="A107" s="12" t="s">
        <v>354</v>
      </c>
      <c r="B107" s="30" t="s">
        <v>355</v>
      </c>
      <c r="C107" s="47"/>
      <c r="D107" s="29">
        <v>2907</v>
      </c>
      <c r="E107" s="29">
        <v>7430</v>
      </c>
      <c r="F107" s="29"/>
      <c r="G107" s="29"/>
    </row>
    <row r="108" spans="1:7" x14ac:dyDescent="0.25">
      <c r="A108" s="30" t="s">
        <v>428</v>
      </c>
      <c r="B108" s="30" t="s">
        <v>429</v>
      </c>
      <c r="C108" s="47"/>
      <c r="D108" s="29">
        <v>2337</v>
      </c>
      <c r="E108" s="29">
        <v>6514</v>
      </c>
      <c r="F108" s="29"/>
      <c r="G108" s="29"/>
    </row>
    <row r="109" spans="1:7" x14ac:dyDescent="0.25">
      <c r="A109" s="30" t="s">
        <v>430</v>
      </c>
      <c r="B109" s="12">
        <v>40695</v>
      </c>
      <c r="C109" s="50" t="s">
        <v>431</v>
      </c>
      <c r="D109" s="29">
        <v>2906</v>
      </c>
      <c r="E109" s="29">
        <v>7998</v>
      </c>
      <c r="F109" s="29">
        <f>SUM(D106:D109)</f>
        <v>12167</v>
      </c>
      <c r="G109" s="29">
        <f>SUM(E106:E109)</f>
        <v>31647</v>
      </c>
    </row>
    <row r="110" spans="1:7" x14ac:dyDescent="0.25">
      <c r="A110" s="12">
        <v>40725</v>
      </c>
      <c r="B110" s="30" t="s">
        <v>432</v>
      </c>
      <c r="C110" s="30"/>
      <c r="D110" s="29">
        <v>3307</v>
      </c>
      <c r="E110" s="29">
        <v>9406</v>
      </c>
      <c r="F110" s="29"/>
      <c r="G110" s="29"/>
    </row>
    <row r="111" spans="1:7" x14ac:dyDescent="0.25">
      <c r="A111" s="30" t="s">
        <v>433</v>
      </c>
      <c r="B111" s="30" t="s">
        <v>356</v>
      </c>
      <c r="C111" s="30"/>
      <c r="D111" s="29">
        <v>3865</v>
      </c>
      <c r="E111" s="29">
        <v>9826</v>
      </c>
      <c r="F111" s="29"/>
      <c r="G111" s="29"/>
    </row>
    <row r="112" spans="1:7" x14ac:dyDescent="0.25">
      <c r="A112" s="30" t="s">
        <v>357</v>
      </c>
      <c r="B112" s="30" t="s">
        <v>358</v>
      </c>
      <c r="C112" s="30"/>
      <c r="D112" s="29">
        <v>3889</v>
      </c>
      <c r="E112" s="29">
        <v>9695</v>
      </c>
      <c r="F112" s="29"/>
      <c r="G112" s="29"/>
    </row>
    <row r="113" spans="1:7" x14ac:dyDescent="0.25">
      <c r="A113" s="30" t="s">
        <v>359</v>
      </c>
      <c r="B113" s="12">
        <v>40604</v>
      </c>
      <c r="C113" s="51" t="s">
        <v>360</v>
      </c>
      <c r="D113" s="29">
        <v>3140</v>
      </c>
      <c r="E113" s="29">
        <v>8204</v>
      </c>
      <c r="F113" s="29">
        <f>SUM(D110:D113)</f>
        <v>14201</v>
      </c>
      <c r="G113" s="29">
        <f>SUM(E110:E113)</f>
        <v>37131</v>
      </c>
    </row>
    <row r="114" spans="1:7" x14ac:dyDescent="0.25">
      <c r="A114" s="12">
        <v>40635</v>
      </c>
      <c r="B114" s="12">
        <v>40818</v>
      </c>
      <c r="C114" s="22"/>
      <c r="D114" s="29">
        <v>3354</v>
      </c>
      <c r="E114" s="29">
        <v>9216</v>
      </c>
      <c r="F114" s="29"/>
      <c r="G114" s="29"/>
    </row>
    <row r="115" spans="1:7" x14ac:dyDescent="0.25">
      <c r="A115" s="12">
        <v>40849</v>
      </c>
      <c r="B115" s="30" t="s">
        <v>361</v>
      </c>
      <c r="C115" s="22"/>
      <c r="D115" s="29">
        <v>4776</v>
      </c>
      <c r="E115" s="29">
        <v>11471</v>
      </c>
      <c r="F115" s="29"/>
      <c r="G115" s="29"/>
    </row>
    <row r="116" spans="1:7" x14ac:dyDescent="0.25">
      <c r="A116" s="30" t="s">
        <v>226</v>
      </c>
      <c r="B116" s="30" t="s">
        <v>227</v>
      </c>
      <c r="C116" s="25"/>
      <c r="D116" s="29">
        <v>3758</v>
      </c>
      <c r="E116" s="29">
        <v>10023</v>
      </c>
      <c r="F116" s="29"/>
      <c r="G116" s="29"/>
    </row>
    <row r="117" spans="1:7" x14ac:dyDescent="0.25">
      <c r="A117" s="30" t="s">
        <v>228</v>
      </c>
      <c r="B117" s="12">
        <v>40605</v>
      </c>
      <c r="C117" s="25" t="s">
        <v>261</v>
      </c>
      <c r="D117" s="29">
        <v>3799</v>
      </c>
      <c r="E117" s="29">
        <v>10055</v>
      </c>
      <c r="F117" s="29">
        <f>SUM(D114:D117)</f>
        <v>15687</v>
      </c>
      <c r="G117" s="29">
        <f>SUM(E114:E117)</f>
        <v>40765</v>
      </c>
    </row>
    <row r="118" spans="1:7" x14ac:dyDescent="0.25">
      <c r="A118" s="12">
        <v>40636</v>
      </c>
      <c r="B118" s="12">
        <v>40819</v>
      </c>
      <c r="C118" s="22"/>
      <c r="D118" s="29">
        <v>3956</v>
      </c>
      <c r="E118" s="29">
        <v>10494</v>
      </c>
      <c r="F118" s="29"/>
      <c r="G118" s="29"/>
    </row>
    <row r="119" spans="1:7" x14ac:dyDescent="0.25">
      <c r="A119" s="12">
        <v>40850</v>
      </c>
      <c r="B119" s="30" t="s">
        <v>229</v>
      </c>
      <c r="C119" s="22"/>
      <c r="D119" s="29">
        <v>3630</v>
      </c>
      <c r="E119" s="29">
        <v>9697</v>
      </c>
      <c r="F119" s="29"/>
      <c r="G119" s="29"/>
    </row>
    <row r="120" spans="1:7" x14ac:dyDescent="0.25">
      <c r="A120" s="30" t="s">
        <v>230</v>
      </c>
      <c r="B120" s="30" t="s">
        <v>231</v>
      </c>
      <c r="C120" s="25"/>
      <c r="D120" s="29">
        <v>3714</v>
      </c>
      <c r="E120" s="29">
        <v>9493</v>
      </c>
      <c r="F120" s="29"/>
      <c r="G120" s="29"/>
    </row>
    <row r="121" spans="1:7" x14ac:dyDescent="0.25">
      <c r="A121" s="30" t="s">
        <v>232</v>
      </c>
      <c r="B121" s="30" t="s">
        <v>481</v>
      </c>
      <c r="C121" s="25" t="s">
        <v>482</v>
      </c>
      <c r="D121" s="29">
        <v>3973</v>
      </c>
      <c r="E121" s="29">
        <v>10389</v>
      </c>
      <c r="F121" s="29">
        <f>SUM(D118:D121)</f>
        <v>15273</v>
      </c>
      <c r="G121" s="29">
        <f>SUM(E118:E121)</f>
        <v>40073</v>
      </c>
    </row>
    <row r="122" spans="1:7" x14ac:dyDescent="0.25">
      <c r="A122" s="12">
        <v>40547</v>
      </c>
      <c r="B122" s="12">
        <v>40728</v>
      </c>
      <c r="C122" s="25"/>
      <c r="D122" s="29">
        <v>3977</v>
      </c>
      <c r="E122" s="29">
        <v>9592</v>
      </c>
      <c r="F122" s="29"/>
      <c r="G122" s="29"/>
    </row>
    <row r="123" spans="1:7" x14ac:dyDescent="0.25">
      <c r="A123" s="12">
        <v>40759</v>
      </c>
      <c r="B123" s="30" t="s">
        <v>483</v>
      </c>
      <c r="C123" s="22"/>
      <c r="D123" s="29">
        <v>3985</v>
      </c>
      <c r="E123" s="29">
        <v>9960</v>
      </c>
      <c r="F123" s="29"/>
      <c r="G123" s="29"/>
    </row>
    <row r="124" spans="1:7" x14ac:dyDescent="0.25">
      <c r="A124" s="30" t="s">
        <v>304</v>
      </c>
      <c r="B124" s="30" t="s">
        <v>305</v>
      </c>
      <c r="C124" s="25"/>
      <c r="D124" s="29">
        <v>3855</v>
      </c>
      <c r="E124" s="29">
        <v>10022</v>
      </c>
      <c r="F124" s="29"/>
      <c r="G124" s="29"/>
    </row>
    <row r="125" spans="1:7" x14ac:dyDescent="0.25">
      <c r="A125" s="30" t="s">
        <v>306</v>
      </c>
      <c r="B125" s="30" t="s">
        <v>307</v>
      </c>
      <c r="C125" s="25"/>
      <c r="D125" s="29">
        <v>4073</v>
      </c>
      <c r="E125" s="29">
        <v>10695</v>
      </c>
      <c r="F125" s="29"/>
      <c r="G125" s="29"/>
    </row>
    <row r="126" spans="1:7" x14ac:dyDescent="0.25">
      <c r="A126" s="30" t="s">
        <v>308</v>
      </c>
      <c r="B126" s="12">
        <v>40668</v>
      </c>
      <c r="C126" s="25" t="s">
        <v>262</v>
      </c>
      <c r="D126" s="29">
        <v>3913</v>
      </c>
      <c r="E126" s="14">
        <v>9904</v>
      </c>
      <c r="F126" s="29">
        <f>SUM(D123:D126)</f>
        <v>15826</v>
      </c>
      <c r="G126" s="29">
        <f>SUM(E123:E126)</f>
        <v>40581</v>
      </c>
    </row>
    <row r="127" spans="1:7" x14ac:dyDescent="0.25">
      <c r="A127" s="12">
        <v>40699</v>
      </c>
      <c r="B127" s="12">
        <v>40882</v>
      </c>
      <c r="C127" s="22"/>
      <c r="D127" s="29">
        <v>4368</v>
      </c>
      <c r="E127" s="29">
        <v>11037</v>
      </c>
      <c r="F127" s="29"/>
      <c r="G127" s="29"/>
    </row>
    <row r="128" spans="1:7" x14ac:dyDescent="0.25">
      <c r="A128" s="30" t="s">
        <v>309</v>
      </c>
      <c r="B128" s="30" t="s">
        <v>310</v>
      </c>
      <c r="C128" s="22"/>
      <c r="D128" s="29">
        <v>4340</v>
      </c>
      <c r="E128" s="29">
        <v>11165</v>
      </c>
      <c r="F128" s="29"/>
      <c r="G128" s="29"/>
    </row>
    <row r="129" spans="1:7" x14ac:dyDescent="0.25">
      <c r="A129" s="30" t="s">
        <v>311</v>
      </c>
      <c r="B129" s="30" t="s">
        <v>312</v>
      </c>
      <c r="C129" s="25"/>
      <c r="D129" s="29">
        <v>3954</v>
      </c>
      <c r="E129" s="29">
        <v>9819</v>
      </c>
      <c r="F129" s="29"/>
      <c r="G129" s="29"/>
    </row>
    <row r="130" spans="1:7" x14ac:dyDescent="0.25">
      <c r="A130" s="13" t="s">
        <v>313</v>
      </c>
      <c r="B130" s="12">
        <v>40580</v>
      </c>
      <c r="C130" s="25" t="s">
        <v>406</v>
      </c>
      <c r="D130" s="29">
        <v>3675</v>
      </c>
      <c r="E130" s="29">
        <v>9505</v>
      </c>
      <c r="F130" s="29">
        <f>SUM(D127:D130)</f>
        <v>16337</v>
      </c>
      <c r="G130" s="29">
        <f>SUM(E127:E130)</f>
        <v>41526</v>
      </c>
    </row>
    <row r="131" spans="1:7" x14ac:dyDescent="0.25">
      <c r="A131" s="12">
        <v>40608</v>
      </c>
      <c r="B131" s="12">
        <v>40792</v>
      </c>
      <c r="C131" s="22"/>
      <c r="D131" s="29">
        <v>3682</v>
      </c>
      <c r="E131" s="29">
        <v>10458</v>
      </c>
      <c r="F131" s="29"/>
      <c r="G131" s="29"/>
    </row>
    <row r="132" spans="1:7" x14ac:dyDescent="0.25">
      <c r="A132" s="12">
        <v>40822</v>
      </c>
      <c r="B132" s="30" t="s">
        <v>314</v>
      </c>
      <c r="C132" s="22"/>
      <c r="D132" s="29">
        <v>3941</v>
      </c>
      <c r="E132" s="29">
        <v>11103</v>
      </c>
      <c r="F132" s="29"/>
      <c r="G132" s="29"/>
    </row>
    <row r="133" spans="1:7" x14ac:dyDescent="0.25">
      <c r="A133" s="30" t="s">
        <v>315</v>
      </c>
      <c r="B133" s="30" t="s">
        <v>316</v>
      </c>
      <c r="C133" s="25"/>
      <c r="D133" s="29">
        <v>4032</v>
      </c>
      <c r="E133" s="29">
        <v>11895</v>
      </c>
      <c r="F133" s="29"/>
      <c r="G133" s="29"/>
    </row>
    <row r="134" spans="1:7" x14ac:dyDescent="0.25">
      <c r="A134" s="30" t="s">
        <v>317</v>
      </c>
      <c r="B134" s="30" t="s">
        <v>318</v>
      </c>
      <c r="C134" s="25" t="s">
        <v>319</v>
      </c>
      <c r="D134" s="29">
        <v>3817</v>
      </c>
      <c r="E134" s="29">
        <v>10751</v>
      </c>
      <c r="F134" s="29">
        <f>SUM(D131:D134)</f>
        <v>15472</v>
      </c>
      <c r="G134" s="29">
        <f>SUM(E131:E134)</f>
        <v>44207</v>
      </c>
    </row>
    <row r="135" spans="1:7" x14ac:dyDescent="0.25">
      <c r="A135" s="12">
        <v>40550</v>
      </c>
      <c r="B135" s="12">
        <v>40731</v>
      </c>
      <c r="C135" s="25"/>
      <c r="D135" s="29">
        <v>3855</v>
      </c>
      <c r="E135" s="29">
        <v>10674</v>
      </c>
      <c r="F135" s="29"/>
      <c r="G135" s="29"/>
    </row>
    <row r="136" spans="1:7" x14ac:dyDescent="0.25">
      <c r="A136" s="12">
        <v>40762</v>
      </c>
      <c r="B136" s="30" t="s">
        <v>320</v>
      </c>
      <c r="C136" s="22"/>
      <c r="D136" s="29">
        <v>4265</v>
      </c>
      <c r="E136" s="29">
        <v>11870</v>
      </c>
      <c r="F136" s="29"/>
      <c r="G136" s="29"/>
    </row>
    <row r="137" spans="1:7" x14ac:dyDescent="0.25">
      <c r="A137" s="30" t="s">
        <v>321</v>
      </c>
      <c r="B137" s="30" t="s">
        <v>322</v>
      </c>
      <c r="C137" s="25"/>
      <c r="D137" s="29">
        <v>4321</v>
      </c>
      <c r="E137" s="29">
        <v>11761</v>
      </c>
      <c r="F137" s="29"/>
      <c r="G137" s="29"/>
    </row>
    <row r="138" spans="1:7" x14ac:dyDescent="0.25">
      <c r="A138" s="30" t="s">
        <v>323</v>
      </c>
      <c r="B138" s="30" t="s">
        <v>324</v>
      </c>
      <c r="C138" s="25"/>
      <c r="D138" s="29">
        <v>4305</v>
      </c>
      <c r="E138" s="29">
        <v>11975</v>
      </c>
      <c r="F138" s="29"/>
      <c r="G138" s="29"/>
    </row>
    <row r="139" spans="1:7" x14ac:dyDescent="0.25">
      <c r="A139" s="30" t="s">
        <v>325</v>
      </c>
      <c r="B139" s="12">
        <v>40641</v>
      </c>
      <c r="C139" s="25" t="s">
        <v>407</v>
      </c>
      <c r="D139" s="29">
        <v>4311</v>
      </c>
      <c r="E139" s="29">
        <v>11878</v>
      </c>
      <c r="F139" s="29">
        <f>SUM(D136:D139)</f>
        <v>17202</v>
      </c>
      <c r="G139" s="29">
        <f>SUM(E136:E139)</f>
        <v>47484</v>
      </c>
    </row>
    <row r="140" spans="1:7" x14ac:dyDescent="0.25">
      <c r="A140" s="12">
        <v>40671</v>
      </c>
      <c r="B140" s="12">
        <v>40855</v>
      </c>
      <c r="C140" s="55"/>
      <c r="D140" s="29">
        <v>4153</v>
      </c>
      <c r="E140" s="29">
        <v>11258</v>
      </c>
      <c r="F140" s="29"/>
      <c r="G140" s="29"/>
    </row>
    <row r="141" spans="1:7" x14ac:dyDescent="0.25">
      <c r="A141" s="12">
        <v>40885</v>
      </c>
      <c r="B141" s="30" t="s">
        <v>326</v>
      </c>
      <c r="C141" s="55"/>
      <c r="D141" s="29">
        <v>3846</v>
      </c>
      <c r="E141" s="29">
        <v>10079</v>
      </c>
      <c r="F141" s="29"/>
      <c r="G141" s="29"/>
    </row>
    <row r="142" spans="1:7" x14ac:dyDescent="0.25">
      <c r="A142" s="30" t="s">
        <v>327</v>
      </c>
      <c r="B142" s="30" t="s">
        <v>328</v>
      </c>
      <c r="C142" s="25"/>
      <c r="D142" s="29">
        <v>3186</v>
      </c>
      <c r="E142" s="29">
        <v>9196</v>
      </c>
      <c r="F142" s="29"/>
      <c r="G142" s="29"/>
    </row>
    <row r="143" spans="1:7" x14ac:dyDescent="0.25">
      <c r="A143" s="30" t="s">
        <v>329</v>
      </c>
      <c r="B143" s="12">
        <v>40552</v>
      </c>
      <c r="C143" s="25" t="s">
        <v>330</v>
      </c>
      <c r="D143" s="29">
        <v>3064</v>
      </c>
      <c r="E143" s="29">
        <v>8205</v>
      </c>
      <c r="F143" s="29">
        <f>SUM(D140:D143)</f>
        <v>14249</v>
      </c>
      <c r="G143" s="29">
        <f>SUM(E140:E143)</f>
        <v>38738</v>
      </c>
    </row>
    <row r="144" spans="1:7" x14ac:dyDescent="0.25">
      <c r="A144" s="12">
        <v>40583</v>
      </c>
      <c r="B144" s="12">
        <v>40764</v>
      </c>
      <c r="C144" s="25"/>
      <c r="D144" s="29">
        <v>3663</v>
      </c>
      <c r="E144" s="29">
        <v>10419</v>
      </c>
      <c r="F144" s="29"/>
      <c r="G144" s="29"/>
    </row>
    <row r="145" spans="1:7" x14ac:dyDescent="0.25">
      <c r="A145" s="12">
        <v>40795</v>
      </c>
      <c r="B145" s="30" t="s">
        <v>331</v>
      </c>
      <c r="C145" s="55"/>
      <c r="D145" s="29">
        <v>3702</v>
      </c>
      <c r="E145" s="29">
        <v>11366</v>
      </c>
      <c r="F145" s="29"/>
      <c r="G145" s="29"/>
    </row>
    <row r="146" spans="1:7" x14ac:dyDescent="0.25">
      <c r="A146" s="30" t="s">
        <v>332</v>
      </c>
      <c r="B146" s="30" t="s">
        <v>333</v>
      </c>
      <c r="C146" s="25"/>
      <c r="D146" s="29">
        <v>3698</v>
      </c>
      <c r="E146" s="29">
        <v>10968</v>
      </c>
      <c r="F146" s="29"/>
      <c r="G146" s="29"/>
    </row>
    <row r="147" spans="1:7" x14ac:dyDescent="0.25">
      <c r="A147" s="30" t="s">
        <v>334</v>
      </c>
      <c r="B147" s="30" t="s">
        <v>335</v>
      </c>
      <c r="C147" s="25"/>
      <c r="D147" s="29">
        <v>3724</v>
      </c>
      <c r="E147" s="29">
        <v>11035</v>
      </c>
      <c r="F147" s="29"/>
      <c r="G147" s="29"/>
    </row>
    <row r="148" spans="1:7" x14ac:dyDescent="0.25">
      <c r="A148" s="30" t="s">
        <v>336</v>
      </c>
      <c r="B148" s="12">
        <v>40704</v>
      </c>
      <c r="C148" s="25" t="s">
        <v>411</v>
      </c>
      <c r="D148" s="29">
        <v>3739</v>
      </c>
      <c r="E148" s="29">
        <v>10345</v>
      </c>
      <c r="F148" s="29">
        <f>SUM(D145:D148)</f>
        <v>14863</v>
      </c>
      <c r="G148" s="29">
        <f>SUM(E145:E148)</f>
        <v>43714</v>
      </c>
    </row>
    <row r="149" spans="1:7" x14ac:dyDescent="0.25">
      <c r="A149" s="12">
        <v>40734</v>
      </c>
      <c r="B149" s="30" t="s">
        <v>337</v>
      </c>
      <c r="C149" s="55"/>
      <c r="D149" s="29">
        <v>3847</v>
      </c>
      <c r="E149" s="29">
        <v>10996</v>
      </c>
      <c r="F149" s="29"/>
      <c r="G149" s="29"/>
    </row>
    <row r="150" spans="1:7" x14ac:dyDescent="0.25">
      <c r="A150" s="30" t="s">
        <v>338</v>
      </c>
      <c r="B150" s="30" t="s">
        <v>339</v>
      </c>
      <c r="C150" s="22"/>
      <c r="D150" s="29">
        <v>3928</v>
      </c>
      <c r="E150" s="29">
        <v>9833</v>
      </c>
      <c r="F150" s="29"/>
      <c r="G150" s="29"/>
    </row>
    <row r="151" spans="1:7" x14ac:dyDescent="0.25">
      <c r="A151" s="30" t="s">
        <v>340</v>
      </c>
      <c r="B151" s="30" t="s">
        <v>341</v>
      </c>
      <c r="C151" s="52"/>
      <c r="D151" s="29">
        <v>3728</v>
      </c>
      <c r="E151" s="29">
        <v>9212</v>
      </c>
      <c r="F151" s="29"/>
      <c r="G151" s="29"/>
    </row>
    <row r="152" spans="1:7" x14ac:dyDescent="0.25">
      <c r="A152" s="30" t="s">
        <v>342</v>
      </c>
      <c r="B152" s="12">
        <v>40613</v>
      </c>
      <c r="C152" s="52" t="s">
        <v>343</v>
      </c>
      <c r="D152" s="29">
        <v>3933</v>
      </c>
      <c r="E152" s="29">
        <v>9703</v>
      </c>
      <c r="F152" s="29">
        <f>SUM(D149:D152)</f>
        <v>15436</v>
      </c>
      <c r="G152" s="29">
        <f>SUM(E149:E152)</f>
        <v>39744</v>
      </c>
    </row>
    <row r="153" spans="1:7" x14ac:dyDescent="0.25">
      <c r="A153" s="12">
        <v>40644</v>
      </c>
      <c r="B153" s="12">
        <v>40827</v>
      </c>
      <c r="C153" s="53"/>
      <c r="D153" s="29">
        <v>3655</v>
      </c>
      <c r="E153" s="29">
        <v>8707</v>
      </c>
      <c r="F153" s="29"/>
      <c r="G153" s="29"/>
    </row>
    <row r="154" spans="1:7" x14ac:dyDescent="0.25">
      <c r="A154" s="12">
        <v>40858</v>
      </c>
      <c r="B154" s="30" t="s">
        <v>344</v>
      </c>
      <c r="C154" s="53"/>
      <c r="D154" s="29">
        <v>3861</v>
      </c>
      <c r="E154" s="29">
        <v>9536</v>
      </c>
      <c r="F154" s="29"/>
      <c r="G154" s="29"/>
    </row>
    <row r="155" spans="1:7" x14ac:dyDescent="0.25">
      <c r="A155" s="30" t="s">
        <v>345</v>
      </c>
      <c r="B155" s="30" t="s">
        <v>346</v>
      </c>
      <c r="C155" s="52"/>
      <c r="D155" s="29">
        <v>3909</v>
      </c>
      <c r="E155" s="29">
        <v>9555</v>
      </c>
      <c r="F155" s="29"/>
      <c r="G155" s="29"/>
    </row>
    <row r="156" spans="1:7" x14ac:dyDescent="0.25">
      <c r="A156" s="30" t="s">
        <v>347</v>
      </c>
      <c r="B156" s="12">
        <v>40555</v>
      </c>
      <c r="C156" s="52" t="s">
        <v>348</v>
      </c>
      <c r="D156" s="29">
        <v>3890</v>
      </c>
      <c r="E156" s="29">
        <v>10217</v>
      </c>
      <c r="F156" s="29">
        <f>SUM(D153:D156)</f>
        <v>15315</v>
      </c>
      <c r="G156" s="29">
        <f>SUM(E153:E156)</f>
        <v>38015</v>
      </c>
    </row>
    <row r="157" spans="1:7" x14ac:dyDescent="0.25">
      <c r="A157" s="12">
        <v>40586</v>
      </c>
      <c r="B157" s="12">
        <v>40767</v>
      </c>
      <c r="C157" s="53"/>
      <c r="D157" s="29">
        <v>3836</v>
      </c>
      <c r="E157" s="29">
        <v>10016</v>
      </c>
      <c r="F157" s="29"/>
      <c r="G157" s="29"/>
    </row>
    <row r="158" spans="1:7" x14ac:dyDescent="0.25">
      <c r="A158" s="12">
        <v>40798</v>
      </c>
      <c r="B158" s="30" t="s">
        <v>487</v>
      </c>
      <c r="C158" s="53"/>
      <c r="D158" s="29">
        <v>3899</v>
      </c>
      <c r="E158" s="29">
        <v>10349</v>
      </c>
      <c r="F158" s="29"/>
      <c r="G158" s="29"/>
    </row>
    <row r="159" spans="1:7" x14ac:dyDescent="0.25">
      <c r="A159" s="30" t="s">
        <v>405</v>
      </c>
      <c r="B159" s="30" t="s">
        <v>436</v>
      </c>
      <c r="C159" s="52"/>
      <c r="D159" s="29">
        <v>4618</v>
      </c>
      <c r="E159" s="29">
        <v>9774</v>
      </c>
      <c r="F159" s="29"/>
      <c r="G159" s="29"/>
    </row>
    <row r="160" spans="1:7" x14ac:dyDescent="0.25">
      <c r="A160" s="30" t="s">
        <v>437</v>
      </c>
      <c r="B160" s="30" t="s">
        <v>438</v>
      </c>
      <c r="C160" s="52"/>
      <c r="D160" s="29">
        <v>2736</v>
      </c>
      <c r="E160" s="29">
        <v>6716</v>
      </c>
      <c r="F160" s="29"/>
      <c r="G160" s="29"/>
    </row>
    <row r="161" spans="1:7" x14ac:dyDescent="0.25">
      <c r="A161" s="30" t="s">
        <v>439</v>
      </c>
      <c r="B161" s="12">
        <v>41030</v>
      </c>
      <c r="C161" s="52" t="s">
        <v>416</v>
      </c>
      <c r="D161" s="29">
        <v>4408</v>
      </c>
      <c r="E161" s="29">
        <v>9107</v>
      </c>
      <c r="F161" s="29">
        <f>SUM(D158:D161)</f>
        <v>15661</v>
      </c>
      <c r="G161" s="29">
        <f>SUM(E158:E161)</f>
        <v>35946</v>
      </c>
    </row>
    <row r="162" spans="1:7" x14ac:dyDescent="0.25">
      <c r="A162" s="12">
        <v>41061</v>
      </c>
      <c r="B162" s="12">
        <v>41244</v>
      </c>
      <c r="C162" s="12"/>
      <c r="D162" s="29">
        <v>4337</v>
      </c>
      <c r="E162" s="29">
        <v>10667</v>
      </c>
      <c r="F162" s="29"/>
      <c r="G162" s="29"/>
    </row>
    <row r="163" spans="1:7" x14ac:dyDescent="0.25">
      <c r="A163" s="30" t="s">
        <v>440</v>
      </c>
      <c r="B163" s="30" t="s">
        <v>441</v>
      </c>
      <c r="C163" s="30"/>
      <c r="D163" s="29">
        <v>3642</v>
      </c>
      <c r="E163" s="29">
        <v>9526</v>
      </c>
      <c r="F163" s="29"/>
      <c r="G163" s="29"/>
    </row>
    <row r="164" spans="1:7" x14ac:dyDescent="0.25">
      <c r="A164" s="30" t="s">
        <v>442</v>
      </c>
      <c r="B164" s="30" t="s">
        <v>443</v>
      </c>
      <c r="C164" s="30"/>
      <c r="D164" s="29">
        <v>3874</v>
      </c>
      <c r="E164" s="29">
        <v>9434</v>
      </c>
      <c r="F164" s="29"/>
      <c r="G164" s="29"/>
    </row>
    <row r="165" spans="1:7" x14ac:dyDescent="0.25">
      <c r="A165" s="30" t="s">
        <v>444</v>
      </c>
      <c r="B165" s="12">
        <v>40941</v>
      </c>
      <c r="C165" s="51" t="s">
        <v>419</v>
      </c>
      <c r="D165" s="29">
        <v>3962</v>
      </c>
      <c r="E165" s="29">
        <v>10573</v>
      </c>
      <c r="F165" s="29">
        <f>SUM(D162:D165)</f>
        <v>15815</v>
      </c>
      <c r="G165" s="29">
        <f>SUM(E162:E165)</f>
        <v>40200</v>
      </c>
    </row>
    <row r="166" spans="1:7" x14ac:dyDescent="0.25">
      <c r="A166" s="12">
        <v>40970</v>
      </c>
      <c r="B166" s="12">
        <v>41154</v>
      </c>
      <c r="C166" s="22"/>
      <c r="D166" s="29">
        <v>4175</v>
      </c>
      <c r="E166" s="29">
        <v>10847</v>
      </c>
      <c r="F166" s="29"/>
      <c r="G166" s="29"/>
    </row>
    <row r="167" spans="1:7" x14ac:dyDescent="0.25">
      <c r="A167" s="12">
        <v>41184</v>
      </c>
      <c r="B167" s="30" t="s">
        <v>445</v>
      </c>
      <c r="C167" s="22"/>
      <c r="D167" s="29">
        <v>4120</v>
      </c>
      <c r="E167" s="29">
        <v>11046</v>
      </c>
      <c r="F167" s="29"/>
      <c r="G167" s="29"/>
    </row>
    <row r="168" spans="1:7" x14ac:dyDescent="0.25">
      <c r="A168" s="30" t="s">
        <v>446</v>
      </c>
      <c r="B168" s="30" t="s">
        <v>447</v>
      </c>
      <c r="C168" s="25"/>
      <c r="D168" s="29">
        <v>4130</v>
      </c>
      <c r="E168" s="29">
        <v>11348</v>
      </c>
      <c r="F168" s="29"/>
      <c r="G168" s="29"/>
    </row>
    <row r="169" spans="1:7" x14ac:dyDescent="0.25">
      <c r="A169" s="30" t="s">
        <v>448</v>
      </c>
      <c r="B169" s="12">
        <v>40911</v>
      </c>
      <c r="C169" s="25" t="s">
        <v>261</v>
      </c>
      <c r="D169" s="29">
        <v>3986</v>
      </c>
      <c r="E169" s="29">
        <v>11080</v>
      </c>
      <c r="F169" s="29">
        <f>SUM(D166:D169)</f>
        <v>16411</v>
      </c>
      <c r="G169" s="29">
        <f>SUM(E166:E169)</f>
        <v>44321</v>
      </c>
    </row>
    <row r="170" spans="1:7" x14ac:dyDescent="0.25">
      <c r="A170" s="12">
        <v>40942</v>
      </c>
      <c r="B170" s="12">
        <v>41124</v>
      </c>
      <c r="C170" s="22"/>
      <c r="D170" s="29">
        <v>3584</v>
      </c>
      <c r="E170" s="29">
        <v>9402</v>
      </c>
      <c r="F170" s="29"/>
      <c r="G170" s="29"/>
    </row>
    <row r="171" spans="1:7" x14ac:dyDescent="0.25">
      <c r="A171" s="12">
        <v>41155</v>
      </c>
      <c r="B171" s="30" t="s">
        <v>449</v>
      </c>
      <c r="C171" s="22"/>
      <c r="D171" s="29">
        <v>3610</v>
      </c>
      <c r="E171" s="29">
        <v>9506</v>
      </c>
      <c r="F171" s="29"/>
      <c r="G171" s="29"/>
    </row>
    <row r="172" spans="1:7" x14ac:dyDescent="0.25">
      <c r="A172" s="30" t="s">
        <v>445</v>
      </c>
      <c r="B172" s="30" t="s">
        <v>450</v>
      </c>
      <c r="C172" s="25"/>
      <c r="D172" s="29">
        <v>3687</v>
      </c>
      <c r="E172" s="29">
        <v>9342</v>
      </c>
      <c r="F172" s="29"/>
      <c r="G172" s="29"/>
    </row>
    <row r="173" spans="1:7" x14ac:dyDescent="0.25">
      <c r="A173" s="30" t="s">
        <v>451</v>
      </c>
      <c r="B173" s="30" t="s">
        <v>452</v>
      </c>
      <c r="C173" s="25"/>
      <c r="D173" s="29">
        <v>2978</v>
      </c>
      <c r="E173" s="29">
        <v>8346</v>
      </c>
      <c r="F173" s="29"/>
      <c r="G173" s="29"/>
    </row>
    <row r="174" spans="1:7" x14ac:dyDescent="0.25">
      <c r="A174" s="30" t="s">
        <v>453</v>
      </c>
      <c r="B174" s="12">
        <v>41033</v>
      </c>
      <c r="C174" s="25" t="s">
        <v>423</v>
      </c>
      <c r="D174" s="29">
        <v>2808</v>
      </c>
      <c r="E174" s="29">
        <v>7289</v>
      </c>
      <c r="F174" s="29">
        <f>SUM(D171:D174)</f>
        <v>13083</v>
      </c>
      <c r="G174" s="29">
        <f>SUM(E171:E174)</f>
        <v>34483</v>
      </c>
    </row>
    <row r="175" spans="1:7" x14ac:dyDescent="0.25">
      <c r="A175" s="12">
        <v>41064</v>
      </c>
      <c r="B175" s="12">
        <v>41247</v>
      </c>
      <c r="C175" s="22"/>
      <c r="D175" s="29">
        <v>2802</v>
      </c>
      <c r="E175" s="29">
        <v>8011</v>
      </c>
      <c r="F175" s="29"/>
      <c r="G175" s="29"/>
    </row>
    <row r="176" spans="1:7" x14ac:dyDescent="0.25">
      <c r="A176" s="30" t="s">
        <v>454</v>
      </c>
      <c r="B176" s="30" t="s">
        <v>455</v>
      </c>
      <c r="C176" s="25"/>
      <c r="D176" s="29">
        <v>3030</v>
      </c>
      <c r="E176" s="29">
        <v>8402</v>
      </c>
      <c r="F176" s="29"/>
      <c r="G176" s="29"/>
    </row>
    <row r="177" spans="1:7" x14ac:dyDescent="0.25">
      <c r="A177" s="30" t="s">
        <v>456</v>
      </c>
      <c r="B177" s="30" t="s">
        <v>457</v>
      </c>
      <c r="C177" s="25"/>
      <c r="D177" s="29">
        <v>2507</v>
      </c>
      <c r="E177" s="29">
        <v>7152</v>
      </c>
      <c r="F177" s="29"/>
      <c r="G177" s="29"/>
    </row>
    <row r="178" spans="1:7" x14ac:dyDescent="0.25">
      <c r="A178" s="30" t="s">
        <v>458</v>
      </c>
      <c r="B178" s="12">
        <v>40973</v>
      </c>
      <c r="C178" s="25" t="s">
        <v>262</v>
      </c>
      <c r="D178" s="29">
        <v>2099</v>
      </c>
      <c r="E178" s="29">
        <v>7429</v>
      </c>
      <c r="F178" s="29">
        <f>SUM(D175:D178)</f>
        <v>10438</v>
      </c>
      <c r="G178" s="29">
        <f>SUM(E175:E178)</f>
        <v>30994</v>
      </c>
    </row>
    <row r="179" spans="1:7" x14ac:dyDescent="0.25">
      <c r="A179" s="12">
        <v>41004</v>
      </c>
      <c r="B179" s="12">
        <v>41187</v>
      </c>
      <c r="C179" s="22"/>
      <c r="D179" s="29">
        <v>2042</v>
      </c>
      <c r="E179" s="29">
        <v>7110</v>
      </c>
      <c r="F179" s="29"/>
      <c r="G179" s="29"/>
    </row>
    <row r="180" spans="1:7" x14ac:dyDescent="0.25">
      <c r="A180" s="12">
        <v>41218</v>
      </c>
      <c r="B180" s="30" t="s">
        <v>459</v>
      </c>
      <c r="C180" s="22"/>
      <c r="D180" s="29">
        <v>2145</v>
      </c>
      <c r="E180" s="29">
        <v>6565</v>
      </c>
      <c r="F180" s="29"/>
      <c r="G180" s="29"/>
    </row>
    <row r="181" spans="1:7" x14ac:dyDescent="0.25">
      <c r="A181" s="30" t="s">
        <v>460</v>
      </c>
      <c r="B181" s="30" t="s">
        <v>461</v>
      </c>
      <c r="C181" s="25"/>
      <c r="D181" s="29">
        <v>2173</v>
      </c>
      <c r="E181" s="29">
        <v>8170</v>
      </c>
      <c r="F181" s="29"/>
      <c r="G181" s="29"/>
    </row>
    <row r="182" spans="1:7" x14ac:dyDescent="0.25">
      <c r="A182" s="30" t="s">
        <v>462</v>
      </c>
      <c r="B182" s="30" t="s">
        <v>463</v>
      </c>
      <c r="C182" s="25" t="s">
        <v>406</v>
      </c>
      <c r="D182" s="29">
        <v>2018</v>
      </c>
      <c r="E182" s="29">
        <v>6309</v>
      </c>
      <c r="F182" s="29">
        <f>SUM(D179:D182)</f>
        <v>8378</v>
      </c>
      <c r="G182" s="29">
        <f>SUM(E179:E182)</f>
        <v>28154</v>
      </c>
    </row>
    <row r="183" spans="1:7" x14ac:dyDescent="0.25">
      <c r="A183" s="12">
        <v>40914</v>
      </c>
      <c r="B183" s="12">
        <v>41096</v>
      </c>
      <c r="C183" s="22"/>
      <c r="D183" s="29">
        <v>1925</v>
      </c>
      <c r="E183" s="29">
        <v>6277</v>
      </c>
      <c r="F183" s="29"/>
      <c r="G183" s="29"/>
    </row>
    <row r="184" spans="1:7" x14ac:dyDescent="0.25">
      <c r="A184" s="12">
        <v>41127</v>
      </c>
      <c r="B184" s="30" t="s">
        <v>464</v>
      </c>
      <c r="C184" s="22"/>
      <c r="D184" s="29">
        <v>2186</v>
      </c>
      <c r="E184" s="29">
        <v>6238</v>
      </c>
      <c r="F184" s="29"/>
      <c r="G184" s="29"/>
    </row>
    <row r="185" spans="1:7" x14ac:dyDescent="0.25">
      <c r="A185" s="30" t="s">
        <v>465</v>
      </c>
      <c r="B185" s="30" t="s">
        <v>466</v>
      </c>
      <c r="C185" s="25"/>
      <c r="D185" s="29">
        <v>2160</v>
      </c>
      <c r="E185" s="29">
        <v>6125</v>
      </c>
      <c r="F185" s="29"/>
      <c r="G185" s="29"/>
    </row>
    <row r="186" spans="1:7" x14ac:dyDescent="0.25">
      <c r="A186" s="30" t="s">
        <v>467</v>
      </c>
      <c r="B186" s="30" t="s">
        <v>468</v>
      </c>
      <c r="C186" s="25"/>
      <c r="D186" s="29">
        <v>2344</v>
      </c>
      <c r="E186" s="29">
        <v>6856</v>
      </c>
      <c r="F186" s="29"/>
      <c r="G186" s="29"/>
    </row>
    <row r="187" spans="1:7" x14ac:dyDescent="0.25">
      <c r="A187" s="30" t="s">
        <v>469</v>
      </c>
      <c r="B187" s="12">
        <v>41036</v>
      </c>
      <c r="C187" s="25" t="s">
        <v>490</v>
      </c>
      <c r="D187" s="29">
        <v>2679</v>
      </c>
      <c r="E187" s="29">
        <v>7202</v>
      </c>
      <c r="F187" s="29">
        <f>SUM(D184:D187)</f>
        <v>9369</v>
      </c>
      <c r="G187" s="29">
        <f>SUM(E184:E187)</f>
        <v>26421</v>
      </c>
    </row>
    <row r="188" spans="1:7" x14ac:dyDescent="0.25">
      <c r="A188" s="12">
        <v>41067</v>
      </c>
      <c r="B188" s="12">
        <v>41250</v>
      </c>
      <c r="C188" s="22"/>
      <c r="D188" s="29">
        <v>2711</v>
      </c>
      <c r="E188" s="29">
        <v>8588</v>
      </c>
      <c r="F188" s="29"/>
      <c r="G188" s="29"/>
    </row>
    <row r="189" spans="1:7" x14ac:dyDescent="0.25">
      <c r="A189" s="30" t="s">
        <v>470</v>
      </c>
      <c r="B189" s="30" t="s">
        <v>471</v>
      </c>
      <c r="C189" s="25"/>
      <c r="D189" s="29">
        <v>2873</v>
      </c>
      <c r="E189" s="29">
        <v>10031</v>
      </c>
      <c r="F189" s="29"/>
      <c r="G189" s="29"/>
    </row>
    <row r="190" spans="1:7" x14ac:dyDescent="0.25">
      <c r="A190" s="30" t="s">
        <v>472</v>
      </c>
      <c r="B190" s="30" t="s">
        <v>473</v>
      </c>
      <c r="C190" s="25"/>
      <c r="D190" s="29">
        <v>2903</v>
      </c>
      <c r="E190" s="29">
        <v>8301</v>
      </c>
      <c r="F190" s="29"/>
      <c r="G190" s="29"/>
    </row>
    <row r="191" spans="1:7" x14ac:dyDescent="0.25">
      <c r="A191" s="30" t="s">
        <v>474</v>
      </c>
      <c r="B191" s="12">
        <v>40947</v>
      </c>
      <c r="C191" s="25" t="s">
        <v>407</v>
      </c>
      <c r="D191" s="29">
        <v>3128</v>
      </c>
      <c r="E191" s="29">
        <v>9495</v>
      </c>
      <c r="F191" s="29">
        <f>SUM(D188:D191)</f>
        <v>11615</v>
      </c>
      <c r="G191" s="29">
        <f>SUM(E188:E191)</f>
        <v>36415</v>
      </c>
    </row>
    <row r="192" spans="1:7" x14ac:dyDescent="0.25">
      <c r="A192" s="12">
        <v>40976</v>
      </c>
      <c r="B192" s="12">
        <v>41160</v>
      </c>
      <c r="C192" s="55"/>
      <c r="D192" s="29">
        <v>3087</v>
      </c>
      <c r="E192" s="29">
        <v>9247</v>
      </c>
      <c r="F192" s="29"/>
      <c r="G192" s="29"/>
    </row>
    <row r="193" spans="1:7" x14ac:dyDescent="0.25">
      <c r="A193" s="12">
        <v>41190</v>
      </c>
      <c r="B193" s="30" t="s">
        <v>475</v>
      </c>
      <c r="C193" s="55"/>
      <c r="D193" s="29">
        <v>3015</v>
      </c>
      <c r="E193" s="29">
        <v>9190</v>
      </c>
      <c r="F193" s="29"/>
      <c r="G193" s="29"/>
    </row>
    <row r="194" spans="1:7" x14ac:dyDescent="0.25">
      <c r="A194" s="30" t="s">
        <v>476</v>
      </c>
      <c r="B194" s="30" t="s">
        <v>477</v>
      </c>
      <c r="C194" s="25"/>
      <c r="D194" s="29">
        <v>2873</v>
      </c>
      <c r="E194" s="29">
        <v>9415</v>
      </c>
      <c r="F194" s="29"/>
      <c r="G194" s="29"/>
    </row>
    <row r="195" spans="1:7" x14ac:dyDescent="0.25">
      <c r="A195" s="30" t="s">
        <v>478</v>
      </c>
      <c r="B195" s="30" t="s">
        <v>479</v>
      </c>
      <c r="C195" s="25"/>
      <c r="D195" s="29">
        <v>3067</v>
      </c>
      <c r="E195" s="29">
        <v>9724</v>
      </c>
      <c r="F195" s="29"/>
      <c r="G195" s="29"/>
    </row>
    <row r="196" spans="1:7" x14ac:dyDescent="0.25">
      <c r="A196" s="30" t="s">
        <v>480</v>
      </c>
      <c r="B196" s="12">
        <v>41069</v>
      </c>
      <c r="C196" s="25" t="s">
        <v>492</v>
      </c>
      <c r="D196" s="29">
        <v>3142</v>
      </c>
      <c r="E196" s="29">
        <v>9456</v>
      </c>
      <c r="F196" s="29">
        <f>SUM(D193:D196)</f>
        <v>12097</v>
      </c>
      <c r="G196" s="29">
        <f>SUM(E193:E196)</f>
        <v>37785</v>
      </c>
    </row>
    <row r="197" spans="1:7" x14ac:dyDescent="0.25">
      <c r="A197" s="12">
        <v>41099</v>
      </c>
      <c r="B197" s="30" t="s">
        <v>362</v>
      </c>
      <c r="C197" s="55"/>
      <c r="D197" s="29">
        <v>3211</v>
      </c>
      <c r="E197" s="29">
        <v>9511</v>
      </c>
      <c r="F197" s="29"/>
      <c r="G197" s="29"/>
    </row>
    <row r="198" spans="1:7" x14ac:dyDescent="0.25">
      <c r="A198" s="30" t="s">
        <v>363</v>
      </c>
      <c r="B198" s="30" t="s">
        <v>364</v>
      </c>
      <c r="C198" s="25"/>
      <c r="D198" s="29">
        <v>3160</v>
      </c>
      <c r="E198" s="29">
        <v>9363</v>
      </c>
      <c r="F198" s="29"/>
      <c r="G198" s="29"/>
    </row>
    <row r="199" spans="1:7" x14ac:dyDescent="0.25">
      <c r="A199" s="30" t="s">
        <v>365</v>
      </c>
      <c r="B199" s="30" t="s">
        <v>366</v>
      </c>
      <c r="C199" s="25"/>
      <c r="D199" s="29">
        <v>3365</v>
      </c>
      <c r="E199" s="29">
        <v>10200</v>
      </c>
      <c r="F199" s="29"/>
      <c r="G199" s="29"/>
    </row>
    <row r="200" spans="1:7" x14ac:dyDescent="0.25">
      <c r="A200" s="30" t="s">
        <v>367</v>
      </c>
      <c r="B200" s="12">
        <v>41009</v>
      </c>
      <c r="C200" s="25" t="s">
        <v>411</v>
      </c>
      <c r="D200" s="29">
        <v>3581</v>
      </c>
      <c r="E200" s="29">
        <v>10877</v>
      </c>
      <c r="F200" s="29">
        <f>SUM(D197:D200)</f>
        <v>13317</v>
      </c>
      <c r="G200" s="29">
        <f>SUM(E197:E200)</f>
        <v>39951</v>
      </c>
    </row>
    <row r="201" spans="1:7" x14ac:dyDescent="0.25">
      <c r="A201" s="12">
        <v>41039</v>
      </c>
      <c r="B201" s="12">
        <v>41223</v>
      </c>
      <c r="C201" s="55"/>
      <c r="D201" s="29">
        <v>3745</v>
      </c>
      <c r="E201" s="29">
        <v>10910</v>
      </c>
      <c r="F201" s="29"/>
      <c r="G201" s="29"/>
    </row>
    <row r="202" spans="1:7" x14ac:dyDescent="0.25">
      <c r="A202" s="12">
        <v>41255</v>
      </c>
      <c r="B202" s="30" t="s">
        <v>368</v>
      </c>
      <c r="C202" s="22"/>
      <c r="D202" s="29">
        <v>3772</v>
      </c>
      <c r="E202" s="29">
        <v>11201</v>
      </c>
      <c r="F202" s="29"/>
      <c r="G202" s="29"/>
    </row>
    <row r="203" spans="1:7" x14ac:dyDescent="0.25">
      <c r="A203" s="30" t="s">
        <v>369</v>
      </c>
      <c r="B203" s="30" t="s">
        <v>370</v>
      </c>
      <c r="C203" s="52"/>
      <c r="D203" s="29">
        <v>3619</v>
      </c>
      <c r="E203" s="29">
        <v>10758</v>
      </c>
      <c r="F203" s="29"/>
      <c r="G203" s="29"/>
    </row>
    <row r="204" spans="1:7" x14ac:dyDescent="0.25">
      <c r="A204" s="30" t="s">
        <v>371</v>
      </c>
      <c r="B204" s="12">
        <v>40919</v>
      </c>
      <c r="C204" s="52" t="s">
        <v>372</v>
      </c>
      <c r="D204" s="29">
        <v>3429</v>
      </c>
      <c r="E204" s="29">
        <v>10418</v>
      </c>
      <c r="F204" s="29">
        <f>SUM(D201:D204)</f>
        <v>14565</v>
      </c>
      <c r="G204" s="29">
        <f>SUM(E201:E204)</f>
        <v>43287</v>
      </c>
    </row>
    <row r="205" spans="1:7" x14ac:dyDescent="0.25">
      <c r="A205" s="12">
        <v>40950</v>
      </c>
      <c r="B205" s="12">
        <v>41132</v>
      </c>
      <c r="C205" s="53"/>
      <c r="D205" s="29">
        <v>3666</v>
      </c>
      <c r="E205" s="29">
        <v>10969</v>
      </c>
      <c r="F205" s="29"/>
      <c r="G205" s="29"/>
    </row>
    <row r="206" spans="1:7" x14ac:dyDescent="0.25">
      <c r="A206" s="12">
        <v>41163</v>
      </c>
      <c r="B206" s="30" t="s">
        <v>373</v>
      </c>
      <c r="C206" s="53"/>
      <c r="D206" s="29">
        <v>3693</v>
      </c>
      <c r="E206" s="29">
        <v>10961</v>
      </c>
      <c r="F206" s="29"/>
      <c r="G206" s="29"/>
    </row>
    <row r="207" spans="1:7" x14ac:dyDescent="0.25">
      <c r="A207" s="30" t="s">
        <v>374</v>
      </c>
      <c r="B207" s="30" t="s">
        <v>375</v>
      </c>
      <c r="C207" s="52"/>
      <c r="D207" s="29">
        <v>3887</v>
      </c>
      <c r="E207" s="29">
        <v>11008</v>
      </c>
      <c r="F207" s="29"/>
      <c r="G207" s="29"/>
    </row>
    <row r="208" spans="1:7" x14ac:dyDescent="0.25">
      <c r="A208" s="30" t="s">
        <v>376</v>
      </c>
      <c r="B208" s="30" t="s">
        <v>377</v>
      </c>
      <c r="C208" s="52"/>
      <c r="D208" s="29">
        <v>3925</v>
      </c>
      <c r="E208" s="29">
        <v>10639</v>
      </c>
      <c r="F208" s="29"/>
      <c r="G208" s="29"/>
    </row>
    <row r="209" spans="1:7" x14ac:dyDescent="0.25">
      <c r="A209" s="30" t="s">
        <v>378</v>
      </c>
      <c r="B209" s="12">
        <v>41072</v>
      </c>
      <c r="C209" s="53" t="s">
        <v>498</v>
      </c>
      <c r="D209" s="29">
        <v>3764</v>
      </c>
      <c r="E209" s="29">
        <v>10813</v>
      </c>
      <c r="F209" s="29">
        <f>SUM(D206:D209)</f>
        <v>15269</v>
      </c>
      <c r="G209" s="29">
        <f>SUM(E206:E209)</f>
        <v>43421</v>
      </c>
    </row>
    <row r="210" spans="1:7" x14ac:dyDescent="0.25">
      <c r="A210" s="12">
        <v>41102</v>
      </c>
      <c r="B210" s="30" t="s">
        <v>379</v>
      </c>
      <c r="C210" s="53"/>
      <c r="D210" s="29">
        <v>3802</v>
      </c>
      <c r="E210" s="29">
        <v>10510</v>
      </c>
      <c r="F210" s="29"/>
      <c r="G210" s="29"/>
    </row>
    <row r="211" spans="1:7" x14ac:dyDescent="0.25">
      <c r="A211" s="30" t="s">
        <v>380</v>
      </c>
      <c r="B211" s="30" t="s">
        <v>381</v>
      </c>
      <c r="C211" s="52"/>
      <c r="D211" s="29">
        <v>3423</v>
      </c>
      <c r="E211" s="29">
        <v>8992</v>
      </c>
      <c r="F211" s="29"/>
      <c r="G211" s="29"/>
    </row>
    <row r="212" spans="1:7" x14ac:dyDescent="0.25">
      <c r="A212" s="30" t="s">
        <v>382</v>
      </c>
      <c r="B212" s="30" t="s">
        <v>383</v>
      </c>
      <c r="C212" s="52"/>
      <c r="D212" s="29">
        <v>2519</v>
      </c>
      <c r="E212" s="29">
        <v>6876</v>
      </c>
      <c r="F212" s="29"/>
      <c r="G212" s="29"/>
    </row>
    <row r="213" spans="1:7" x14ac:dyDescent="0.25">
      <c r="A213" s="30" t="s">
        <v>384</v>
      </c>
      <c r="B213" s="12">
        <v>41334</v>
      </c>
      <c r="C213" s="52" t="s">
        <v>416</v>
      </c>
      <c r="D213" s="29">
        <v>2773</v>
      </c>
      <c r="E213" s="29">
        <v>7677</v>
      </c>
      <c r="F213" s="29">
        <f>SUM(D210:D213)</f>
        <v>12517</v>
      </c>
      <c r="G213" s="29">
        <f>SUM(E210:E213)</f>
        <v>34055</v>
      </c>
    </row>
    <row r="214" spans="1:7" x14ac:dyDescent="0.25">
      <c r="A214" s="12">
        <v>41365</v>
      </c>
      <c r="B214" s="12">
        <v>41548</v>
      </c>
      <c r="C214" s="12"/>
      <c r="D214" s="29">
        <v>3915</v>
      </c>
      <c r="E214" s="29">
        <v>10390</v>
      </c>
      <c r="F214" s="29"/>
      <c r="G214" s="29"/>
    </row>
    <row r="215" spans="1:7" x14ac:dyDescent="0.25">
      <c r="A215" s="12">
        <v>41579</v>
      </c>
      <c r="B215" s="30" t="s">
        <v>385</v>
      </c>
      <c r="C215" s="30"/>
      <c r="D215" s="29">
        <v>4202</v>
      </c>
      <c r="E215" s="29">
        <v>10254</v>
      </c>
      <c r="F215" s="29"/>
      <c r="G215" s="29"/>
    </row>
    <row r="216" spans="1:7" x14ac:dyDescent="0.25">
      <c r="A216" s="30" t="s">
        <v>386</v>
      </c>
      <c r="B216" s="30" t="s">
        <v>387</v>
      </c>
      <c r="C216" s="30"/>
      <c r="D216" s="29">
        <v>4184</v>
      </c>
      <c r="E216" s="29">
        <v>10816</v>
      </c>
      <c r="F216" s="29"/>
      <c r="G216" s="29"/>
    </row>
    <row r="217" spans="1:7" x14ac:dyDescent="0.25">
      <c r="A217" s="30" t="s">
        <v>388</v>
      </c>
      <c r="B217" s="30" t="s">
        <v>389</v>
      </c>
      <c r="C217" s="54" t="s">
        <v>390</v>
      </c>
      <c r="D217" s="29">
        <v>4148</v>
      </c>
      <c r="E217" s="29">
        <v>11173</v>
      </c>
      <c r="F217" s="29">
        <f>SUM(D214:D217)</f>
        <v>16449</v>
      </c>
      <c r="G217" s="29">
        <f>SUM(E214:E217)</f>
        <v>42633</v>
      </c>
    </row>
    <row r="218" spans="1:7" x14ac:dyDescent="0.25">
      <c r="A218" s="12">
        <v>41276</v>
      </c>
      <c r="B218" s="12">
        <v>41457</v>
      </c>
      <c r="C218" s="12"/>
      <c r="D218" s="29">
        <v>3960</v>
      </c>
      <c r="E218" s="29">
        <v>10431</v>
      </c>
      <c r="F218" s="29"/>
      <c r="G218" s="29"/>
    </row>
    <row r="219" spans="1:7" x14ac:dyDescent="0.25">
      <c r="A219" s="12">
        <v>41488</v>
      </c>
      <c r="B219" s="30" t="s">
        <v>391</v>
      </c>
      <c r="C219" s="30"/>
      <c r="D219" s="29">
        <v>3690</v>
      </c>
      <c r="E219" s="29">
        <v>9542</v>
      </c>
      <c r="F219" s="29"/>
      <c r="G219" s="29"/>
    </row>
    <row r="220" spans="1:7" x14ac:dyDescent="0.25">
      <c r="A220" s="30" t="s">
        <v>392</v>
      </c>
      <c r="B220" s="30" t="s">
        <v>393</v>
      </c>
      <c r="C220" s="30"/>
      <c r="D220" s="29">
        <v>4178</v>
      </c>
      <c r="E220" s="29">
        <v>11787</v>
      </c>
      <c r="F220" s="29"/>
      <c r="G220" s="29"/>
    </row>
    <row r="221" spans="1:7" x14ac:dyDescent="0.25">
      <c r="A221" s="30" t="s">
        <v>394</v>
      </c>
      <c r="B221" s="30" t="s">
        <v>395</v>
      </c>
      <c r="C221" s="30" t="s">
        <v>396</v>
      </c>
      <c r="D221" s="29">
        <v>4352</v>
      </c>
      <c r="E221" s="29">
        <v>12078</v>
      </c>
      <c r="F221" s="29">
        <f>SUM(D218:D221)</f>
        <v>16180</v>
      </c>
      <c r="G221" s="29">
        <f>SUM(E218:E221)</f>
        <v>43838</v>
      </c>
    </row>
    <row r="222" spans="1:7" x14ac:dyDescent="0.25">
      <c r="A222" s="12">
        <v>41277</v>
      </c>
      <c r="B222" s="12">
        <v>41458</v>
      </c>
      <c r="C222" s="12"/>
      <c r="D222" s="29">
        <v>4440</v>
      </c>
      <c r="E222" s="29">
        <v>11705</v>
      </c>
      <c r="F222" s="29"/>
      <c r="G222" s="29"/>
    </row>
    <row r="223" spans="1:7" x14ac:dyDescent="0.25">
      <c r="A223" s="12">
        <v>41489</v>
      </c>
      <c r="B223" s="30" t="s">
        <v>397</v>
      </c>
      <c r="C223" s="30"/>
      <c r="D223" s="29">
        <v>4705</v>
      </c>
      <c r="E223" s="29">
        <v>11509</v>
      </c>
      <c r="F223" s="29"/>
      <c r="G223" s="29"/>
    </row>
    <row r="224" spans="1:7" x14ac:dyDescent="0.25">
      <c r="A224" s="30" t="s">
        <v>398</v>
      </c>
      <c r="B224" s="30" t="s">
        <v>399</v>
      </c>
      <c r="C224" s="30"/>
      <c r="D224" s="29">
        <v>4723</v>
      </c>
      <c r="E224" s="29">
        <v>12593</v>
      </c>
      <c r="F224" s="29"/>
      <c r="G224" s="29"/>
    </row>
    <row r="225" spans="1:7" x14ac:dyDescent="0.25">
      <c r="A225" s="30" t="s">
        <v>400</v>
      </c>
      <c r="B225" s="30" t="s">
        <v>401</v>
      </c>
      <c r="C225" s="30"/>
      <c r="D225" s="29">
        <v>4606</v>
      </c>
      <c r="E225" s="29">
        <v>11728</v>
      </c>
      <c r="F225" s="29"/>
      <c r="G225" s="29"/>
    </row>
    <row r="226" spans="1:7" x14ac:dyDescent="0.25">
      <c r="A226" s="30" t="s">
        <v>402</v>
      </c>
      <c r="B226" s="12">
        <v>41368</v>
      </c>
      <c r="C226" s="12" t="s">
        <v>403</v>
      </c>
      <c r="D226" s="29">
        <v>4352</v>
      </c>
      <c r="E226" s="29">
        <v>12219</v>
      </c>
      <c r="F226" s="29">
        <f>SUM(D223:D226)</f>
        <v>18386</v>
      </c>
      <c r="G226" s="29">
        <f>SUM(E223:E226)</f>
        <v>48049</v>
      </c>
    </row>
    <row r="227" spans="1:7" x14ac:dyDescent="0.25">
      <c r="A227" s="12">
        <v>41398</v>
      </c>
      <c r="B227" s="12">
        <v>41582</v>
      </c>
      <c r="C227" s="30"/>
      <c r="D227" s="29">
        <v>4718</v>
      </c>
      <c r="E227" s="29">
        <v>13163</v>
      </c>
    </row>
    <row r="228" spans="1:7" x14ac:dyDescent="0.25">
      <c r="A228" s="12">
        <v>41612</v>
      </c>
      <c r="B228" s="30" t="s">
        <v>486</v>
      </c>
      <c r="C228" s="30"/>
      <c r="D228" s="29">
        <v>4615</v>
      </c>
      <c r="E228" s="29">
        <v>12530</v>
      </c>
    </row>
    <row r="229" spans="1:7" x14ac:dyDescent="0.25">
      <c r="A229" s="30"/>
      <c r="B229" s="30"/>
      <c r="C229" s="30"/>
      <c r="D229" s="29"/>
      <c r="E229" s="29"/>
    </row>
    <row r="230" spans="1:7" x14ac:dyDescent="0.25">
      <c r="A230" s="30"/>
      <c r="B230" s="30"/>
      <c r="C230" s="30"/>
      <c r="D230" s="29"/>
      <c r="E230" s="29"/>
    </row>
    <row r="231" spans="1:7" x14ac:dyDescent="0.25">
      <c r="A231" s="30"/>
      <c r="B231" s="30"/>
      <c r="C231" s="30"/>
      <c r="D231" s="29"/>
      <c r="E231" s="29"/>
    </row>
    <row r="232" spans="1:7" x14ac:dyDescent="0.25">
      <c r="A232" s="30"/>
      <c r="B232" s="30"/>
      <c r="C232" s="30"/>
      <c r="D232" s="29"/>
      <c r="E232" s="29"/>
    </row>
    <row r="233" spans="1:7" x14ac:dyDescent="0.25">
      <c r="A233" s="30"/>
      <c r="B233" s="30"/>
      <c r="C233" s="30"/>
      <c r="D233" s="29"/>
      <c r="E233" s="29"/>
    </row>
    <row r="234" spans="1:7" x14ac:dyDescent="0.25">
      <c r="A234" s="30"/>
      <c r="B234" s="30"/>
      <c r="C234" s="30"/>
      <c r="D234" s="29"/>
      <c r="E234" s="29"/>
    </row>
    <row r="235" spans="1:7" x14ac:dyDescent="0.25">
      <c r="A235" s="30"/>
      <c r="B235" s="30"/>
      <c r="C235" s="30"/>
      <c r="D235" s="29"/>
      <c r="E235" s="29"/>
    </row>
    <row r="236" spans="1:7" x14ac:dyDescent="0.25">
      <c r="A236" s="30"/>
      <c r="B236" s="30"/>
      <c r="C236" s="30"/>
      <c r="D236" s="29"/>
      <c r="E236" s="29"/>
    </row>
    <row r="237" spans="1:7" x14ac:dyDescent="0.25">
      <c r="A237" s="30"/>
      <c r="B237" s="30"/>
      <c r="C237" s="30"/>
      <c r="D237" s="29"/>
      <c r="E237" s="29"/>
    </row>
    <row r="238" spans="1:7" x14ac:dyDescent="0.25">
      <c r="A238" s="30"/>
      <c r="B238" s="30"/>
      <c r="C238" s="30"/>
      <c r="D238" s="29"/>
      <c r="E238" s="29"/>
    </row>
    <row r="239" spans="1:7" x14ac:dyDescent="0.25">
      <c r="A239" s="30"/>
      <c r="B239" s="30"/>
      <c r="C239" s="30"/>
      <c r="D239" s="29"/>
      <c r="E239" s="29"/>
    </row>
    <row r="240" spans="1:7" x14ac:dyDescent="0.25">
      <c r="A240" s="30"/>
      <c r="B240" s="30"/>
      <c r="C240" s="30"/>
      <c r="D240" s="29"/>
      <c r="E240" s="29"/>
    </row>
    <row r="241" spans="1:5" x14ac:dyDescent="0.25">
      <c r="A241" s="30"/>
      <c r="B241" s="30"/>
      <c r="C241" s="30"/>
      <c r="D241" s="29"/>
      <c r="E241" s="29"/>
    </row>
    <row r="242" spans="1:5" x14ac:dyDescent="0.25">
      <c r="A242" s="30"/>
      <c r="B242" s="30"/>
      <c r="C242" s="30"/>
      <c r="D242" s="29"/>
      <c r="E242" s="29"/>
    </row>
    <row r="243" spans="1:5" x14ac:dyDescent="0.25">
      <c r="A243" s="30"/>
      <c r="B243" s="30"/>
      <c r="C243" s="30"/>
      <c r="D243" s="29"/>
      <c r="E243" s="29"/>
    </row>
    <row r="244" spans="1:5" x14ac:dyDescent="0.25">
      <c r="A244" s="30"/>
      <c r="B244" s="30"/>
      <c r="C244" s="30"/>
      <c r="D244" s="29"/>
      <c r="E244" s="29"/>
    </row>
    <row r="245" spans="1:5" x14ac:dyDescent="0.25">
      <c r="A245" s="30"/>
      <c r="B245" s="30"/>
      <c r="C245" s="30"/>
      <c r="D245" s="29"/>
      <c r="E245" s="29"/>
    </row>
    <row r="246" spans="1:5" x14ac:dyDescent="0.25">
      <c r="A246" s="30"/>
      <c r="B246" s="30"/>
      <c r="C246" s="30"/>
      <c r="D246" s="29"/>
      <c r="E246" s="29"/>
    </row>
    <row r="247" spans="1:5" x14ac:dyDescent="0.25">
      <c r="A247" s="30"/>
      <c r="B247" s="30"/>
      <c r="C247" s="30"/>
      <c r="D247" s="29"/>
      <c r="E247" s="29"/>
    </row>
    <row r="248" spans="1:5" x14ac:dyDescent="0.25">
      <c r="A248" s="30"/>
      <c r="B248" s="30"/>
      <c r="C248" s="30"/>
      <c r="D248" s="29"/>
      <c r="E248" s="29"/>
    </row>
    <row r="249" spans="1:5" x14ac:dyDescent="0.25">
      <c r="A249" s="30"/>
      <c r="B249" s="30"/>
      <c r="C249" s="30"/>
      <c r="D249" s="29"/>
      <c r="E249" s="29"/>
    </row>
    <row r="250" spans="1:5" x14ac:dyDescent="0.25">
      <c r="A250" s="30"/>
      <c r="B250" s="30"/>
      <c r="C250" s="30"/>
      <c r="D250" s="29"/>
      <c r="E250" s="29"/>
    </row>
    <row r="251" spans="1:5" x14ac:dyDescent="0.25">
      <c r="A251" s="30"/>
      <c r="B251" s="30"/>
      <c r="C251" s="30"/>
      <c r="D251" s="29"/>
      <c r="E251" s="29"/>
    </row>
    <row r="252" spans="1:5" x14ac:dyDescent="0.25">
      <c r="A252" s="30"/>
      <c r="B252" s="30"/>
      <c r="C252" s="30"/>
      <c r="D252" s="29"/>
      <c r="E252" s="29"/>
    </row>
    <row r="253" spans="1:5" x14ac:dyDescent="0.25">
      <c r="A253" s="30"/>
      <c r="B253" s="30"/>
      <c r="C253" s="30"/>
      <c r="D253" s="29"/>
      <c r="E253" s="29"/>
    </row>
    <row r="254" spans="1:5" x14ac:dyDescent="0.25">
      <c r="A254" s="30"/>
      <c r="B254" s="30"/>
      <c r="C254" s="30"/>
      <c r="D254" s="29"/>
      <c r="E254" s="29"/>
    </row>
    <row r="255" spans="1:5" x14ac:dyDescent="0.25">
      <c r="A255" s="30"/>
      <c r="B255" s="30"/>
      <c r="C255" s="30"/>
      <c r="D255" s="29"/>
      <c r="E255" s="29"/>
    </row>
    <row r="256" spans="1:5" x14ac:dyDescent="0.25">
      <c r="A256" s="30"/>
      <c r="B256" s="30"/>
      <c r="C256" s="30"/>
      <c r="D256" s="29"/>
      <c r="E256" s="29"/>
    </row>
    <row r="257" spans="1:5" x14ac:dyDescent="0.25">
      <c r="A257" s="30"/>
      <c r="B257" s="30"/>
      <c r="C257" s="30"/>
      <c r="D257" s="29"/>
      <c r="E257" s="29"/>
    </row>
    <row r="258" spans="1:5" x14ac:dyDescent="0.25">
      <c r="A258" s="30"/>
      <c r="B258" s="30"/>
      <c r="C258" s="30"/>
      <c r="D258" s="29"/>
      <c r="E258" s="29"/>
    </row>
    <row r="259" spans="1:5" x14ac:dyDescent="0.25">
      <c r="A259" s="30"/>
      <c r="B259" s="30"/>
      <c r="C259" s="30"/>
      <c r="D259" s="29"/>
      <c r="E259" s="29"/>
    </row>
    <row r="260" spans="1:5" x14ac:dyDescent="0.25">
      <c r="A260" s="30"/>
      <c r="B260" s="30"/>
      <c r="C260" s="30"/>
      <c r="D260" s="29"/>
      <c r="E260" s="29"/>
    </row>
    <row r="261" spans="1:5" x14ac:dyDescent="0.25">
      <c r="A261" s="30"/>
      <c r="B261" s="30"/>
      <c r="C261" s="30"/>
      <c r="D261" s="29"/>
      <c r="E261" s="29"/>
    </row>
    <row r="262" spans="1:5" x14ac:dyDescent="0.25">
      <c r="A262" s="30"/>
      <c r="B262" s="30"/>
      <c r="C262" s="30"/>
      <c r="D262" s="29"/>
      <c r="E262" s="29"/>
    </row>
    <row r="263" spans="1:5" x14ac:dyDescent="0.25">
      <c r="A263" s="30"/>
      <c r="B263" s="30"/>
      <c r="C263" s="30"/>
      <c r="D263" s="29"/>
      <c r="E263" s="29"/>
    </row>
    <row r="264" spans="1:5" x14ac:dyDescent="0.25">
      <c r="A264" s="30"/>
      <c r="B264" s="30"/>
      <c r="C264" s="30"/>
      <c r="D264" s="29"/>
      <c r="E264" s="29"/>
    </row>
    <row r="265" spans="1:5" x14ac:dyDescent="0.25">
      <c r="A265" s="30"/>
      <c r="B265" s="30"/>
      <c r="C265" s="30"/>
      <c r="D265" s="29"/>
      <c r="E265" s="29"/>
    </row>
    <row r="266" spans="1:5" x14ac:dyDescent="0.25">
      <c r="A266" s="30"/>
      <c r="B266" s="30"/>
      <c r="C266" s="30"/>
      <c r="D266" s="29"/>
      <c r="E266" s="29"/>
    </row>
    <row r="267" spans="1:5" x14ac:dyDescent="0.25">
      <c r="A267" s="30"/>
      <c r="B267" s="30"/>
      <c r="C267" s="30"/>
      <c r="D267" s="29"/>
      <c r="E267" s="29"/>
    </row>
    <row r="268" spans="1:5" x14ac:dyDescent="0.25">
      <c r="A268" s="30"/>
      <c r="B268" s="30"/>
      <c r="C268" s="30"/>
      <c r="D268" s="29"/>
      <c r="E268" s="29"/>
    </row>
    <row r="269" spans="1:5" x14ac:dyDescent="0.25">
      <c r="A269" s="30"/>
      <c r="B269" s="30"/>
      <c r="C269" s="30"/>
      <c r="D269" s="29"/>
      <c r="E269" s="29"/>
    </row>
    <row r="270" spans="1:5" x14ac:dyDescent="0.25">
      <c r="A270" s="30"/>
      <c r="B270" s="30"/>
      <c r="C270" s="30"/>
      <c r="D270" s="29"/>
      <c r="E270" s="29"/>
    </row>
    <row r="271" spans="1:5" x14ac:dyDescent="0.25">
      <c r="A271" s="30"/>
      <c r="B271" s="30"/>
      <c r="C271" s="30"/>
      <c r="D271" s="29"/>
      <c r="E271" s="29"/>
    </row>
    <row r="272" spans="1:5" x14ac:dyDescent="0.25">
      <c r="A272" s="30"/>
      <c r="B272" s="30"/>
      <c r="C272" s="30"/>
      <c r="D272" s="29"/>
      <c r="E272" s="29"/>
    </row>
    <row r="273" spans="1:5" x14ac:dyDescent="0.25">
      <c r="A273" s="30"/>
      <c r="B273" s="30"/>
      <c r="C273" s="30"/>
      <c r="D273" s="29"/>
      <c r="E273" s="29"/>
    </row>
    <row r="274" spans="1:5" x14ac:dyDescent="0.25">
      <c r="A274" s="30"/>
      <c r="B274" s="30"/>
      <c r="C274" s="30"/>
      <c r="D274" s="29"/>
      <c r="E274" s="29"/>
    </row>
    <row r="275" spans="1:5" x14ac:dyDescent="0.25">
      <c r="A275" s="30"/>
      <c r="B275" s="30"/>
      <c r="C275" s="30"/>
      <c r="D275" s="29"/>
      <c r="E275" s="29"/>
    </row>
    <row r="276" spans="1:5" x14ac:dyDescent="0.25">
      <c r="A276" s="30"/>
      <c r="B276" s="30"/>
      <c r="C276" s="30"/>
      <c r="D276" s="29"/>
      <c r="E276" s="29"/>
    </row>
    <row r="277" spans="1:5" x14ac:dyDescent="0.25">
      <c r="A277" s="30"/>
      <c r="B277" s="30"/>
      <c r="C277" s="30"/>
      <c r="D277" s="29"/>
      <c r="E277" s="29"/>
    </row>
    <row r="278" spans="1:5" x14ac:dyDescent="0.25">
      <c r="A278" s="30"/>
      <c r="B278" s="30"/>
      <c r="C278" s="30"/>
      <c r="D278" s="29"/>
      <c r="E278" s="29"/>
    </row>
    <row r="279" spans="1:5" x14ac:dyDescent="0.25">
      <c r="A279" s="30"/>
      <c r="B279" s="30"/>
      <c r="C279" s="30"/>
      <c r="D279" s="29"/>
      <c r="E279" s="29"/>
    </row>
    <row r="280" spans="1:5" x14ac:dyDescent="0.25">
      <c r="A280" s="30"/>
      <c r="B280" s="30"/>
      <c r="C280" s="30"/>
      <c r="D280" s="29"/>
      <c r="E280" s="29"/>
    </row>
    <row r="281" spans="1:5" x14ac:dyDescent="0.25">
      <c r="A281" s="30"/>
      <c r="B281" s="30"/>
      <c r="C281" s="30"/>
      <c r="D281" s="29"/>
      <c r="E281" s="29"/>
    </row>
    <row r="282" spans="1:5" x14ac:dyDescent="0.25">
      <c r="A282" s="30"/>
      <c r="B282" s="30"/>
      <c r="C282" s="30"/>
      <c r="D282" s="29"/>
      <c r="E282" s="29"/>
    </row>
    <row r="283" spans="1:5" x14ac:dyDescent="0.25">
      <c r="A283" s="30"/>
      <c r="B283" s="30"/>
      <c r="C283" s="30"/>
      <c r="D283" s="29"/>
      <c r="E283" s="29"/>
    </row>
    <row r="284" spans="1:5" x14ac:dyDescent="0.25">
      <c r="A284" s="30"/>
      <c r="B284" s="30"/>
      <c r="C284" s="30"/>
      <c r="D284" s="29"/>
      <c r="E284" s="29"/>
    </row>
    <row r="285" spans="1:5" x14ac:dyDescent="0.25">
      <c r="A285" s="30"/>
      <c r="B285" s="30"/>
      <c r="C285" s="30"/>
      <c r="D285" s="29"/>
      <c r="E285" s="29"/>
    </row>
    <row r="286" spans="1:5" x14ac:dyDescent="0.25">
      <c r="A286" s="30"/>
      <c r="B286" s="30"/>
      <c r="C286" s="30"/>
      <c r="D286" s="29"/>
      <c r="E286" s="29"/>
    </row>
    <row r="287" spans="1:5" x14ac:dyDescent="0.25">
      <c r="A287" s="30"/>
      <c r="B287" s="30"/>
      <c r="C287" s="30"/>
      <c r="D287" s="29"/>
      <c r="E287" s="29"/>
    </row>
    <row r="288" spans="1:5" x14ac:dyDescent="0.25">
      <c r="A288" s="30"/>
      <c r="B288" s="30"/>
      <c r="C288" s="30"/>
      <c r="D288" s="29"/>
      <c r="E288" s="29"/>
    </row>
    <row r="289" spans="1:5" x14ac:dyDescent="0.25">
      <c r="A289" s="30"/>
      <c r="B289" s="30"/>
      <c r="C289" s="30"/>
      <c r="D289" s="29"/>
      <c r="E289" s="29"/>
    </row>
    <row r="290" spans="1:5" x14ac:dyDescent="0.25">
      <c r="A290" s="30"/>
      <c r="B290" s="30"/>
      <c r="C290" s="30"/>
      <c r="D290" s="29"/>
      <c r="E290" s="29"/>
    </row>
    <row r="291" spans="1:5" x14ac:dyDescent="0.25">
      <c r="A291" s="30"/>
      <c r="B291" s="30"/>
      <c r="C291" s="30"/>
      <c r="D291" s="29"/>
      <c r="E291" s="29"/>
    </row>
    <row r="292" spans="1:5" x14ac:dyDescent="0.25">
      <c r="A292" s="30"/>
      <c r="B292" s="30"/>
      <c r="C292" s="30"/>
      <c r="D292" s="29"/>
      <c r="E292" s="29"/>
    </row>
    <row r="293" spans="1:5" x14ac:dyDescent="0.25">
      <c r="A293" s="30"/>
      <c r="B293" s="30"/>
      <c r="C293" s="30"/>
      <c r="D293" s="29"/>
      <c r="E293" s="29"/>
    </row>
    <row r="294" spans="1:5" x14ac:dyDescent="0.25">
      <c r="A294" s="30"/>
      <c r="B294" s="30"/>
      <c r="C294" s="30"/>
      <c r="D294" s="29"/>
      <c r="E294" s="29"/>
    </row>
    <row r="295" spans="1:5" x14ac:dyDescent="0.25">
      <c r="A295" s="30"/>
      <c r="B295" s="30"/>
      <c r="C295" s="30"/>
      <c r="D295" s="29"/>
      <c r="E295" s="29"/>
    </row>
    <row r="296" spans="1:5" x14ac:dyDescent="0.25">
      <c r="A296" s="30"/>
      <c r="B296" s="30"/>
      <c r="C296" s="30"/>
      <c r="D296" s="29"/>
      <c r="E296" s="29"/>
    </row>
    <row r="297" spans="1:5" x14ac:dyDescent="0.25">
      <c r="A297" s="30"/>
      <c r="B297" s="30"/>
      <c r="C297" s="30"/>
      <c r="D297" s="29"/>
      <c r="E297" s="29"/>
    </row>
    <row r="298" spans="1:5" x14ac:dyDescent="0.25">
      <c r="A298" s="30"/>
      <c r="B298" s="30"/>
      <c r="C298" s="30"/>
      <c r="D298" s="29"/>
      <c r="E298" s="29"/>
    </row>
    <row r="299" spans="1:5" x14ac:dyDescent="0.25">
      <c r="A299" s="30"/>
      <c r="B299" s="30"/>
      <c r="C299" s="30"/>
      <c r="D299" s="29"/>
      <c r="E299" s="29"/>
    </row>
    <row r="300" spans="1:5" x14ac:dyDescent="0.25">
      <c r="A300" s="30"/>
      <c r="B300" s="30"/>
      <c r="C300" s="30"/>
      <c r="D300" s="29"/>
      <c r="E300" s="29"/>
    </row>
    <row r="301" spans="1:5" x14ac:dyDescent="0.25">
      <c r="A301" s="30"/>
      <c r="B301" s="30"/>
      <c r="C301" s="30"/>
      <c r="D301" s="29"/>
      <c r="E301" s="29"/>
    </row>
    <row r="302" spans="1:5" x14ac:dyDescent="0.25">
      <c r="A302" s="30"/>
      <c r="B302" s="30"/>
      <c r="C302" s="30"/>
      <c r="D302" s="29"/>
      <c r="E302" s="29"/>
    </row>
    <row r="303" spans="1:5" x14ac:dyDescent="0.25">
      <c r="A303" s="30"/>
      <c r="B303" s="30"/>
      <c r="C303" s="30"/>
      <c r="D303" s="29"/>
      <c r="E303" s="29"/>
    </row>
    <row r="304" spans="1:5" x14ac:dyDescent="0.25">
      <c r="A304" s="30"/>
      <c r="B304" s="30"/>
      <c r="C304" s="30"/>
      <c r="D304" s="29"/>
      <c r="E304" s="29"/>
    </row>
    <row r="305" spans="1:5" x14ac:dyDescent="0.25">
      <c r="A305" s="30"/>
      <c r="B305" s="30"/>
      <c r="C305" s="30"/>
      <c r="D305" s="29"/>
      <c r="E305" s="29"/>
    </row>
    <row r="306" spans="1:5" x14ac:dyDescent="0.25">
      <c r="A306" s="30"/>
      <c r="B306" s="30"/>
      <c r="C306" s="30"/>
      <c r="D306" s="29"/>
      <c r="E306" s="29"/>
    </row>
    <row r="307" spans="1:5" x14ac:dyDescent="0.25">
      <c r="A307" s="30"/>
      <c r="B307" s="30"/>
      <c r="C307" s="30"/>
      <c r="D307" s="29"/>
      <c r="E307" s="29"/>
    </row>
    <row r="308" spans="1:5" x14ac:dyDescent="0.25">
      <c r="A308" s="30"/>
      <c r="B308" s="30"/>
      <c r="C308" s="30"/>
      <c r="D308" s="29"/>
      <c r="E308" s="29"/>
    </row>
    <row r="309" spans="1:5" x14ac:dyDescent="0.25">
      <c r="A309" s="30"/>
      <c r="B309" s="30"/>
      <c r="C309" s="30"/>
      <c r="D309" s="29"/>
      <c r="E309" s="29"/>
    </row>
    <row r="310" spans="1:5" x14ac:dyDescent="0.25">
      <c r="A310" s="30"/>
      <c r="B310" s="30"/>
      <c r="C310" s="30"/>
      <c r="D310" s="29"/>
      <c r="E310" s="29"/>
    </row>
    <row r="311" spans="1:5" x14ac:dyDescent="0.25">
      <c r="A311" s="30"/>
      <c r="B311" s="30"/>
      <c r="C311" s="30"/>
      <c r="D311" s="29"/>
      <c r="E311" s="29"/>
    </row>
    <row r="312" spans="1:5" x14ac:dyDescent="0.25">
      <c r="A312" s="30"/>
      <c r="B312" s="30"/>
      <c r="C312" s="30"/>
      <c r="D312" s="29"/>
      <c r="E312" s="29"/>
    </row>
    <row r="313" spans="1:5" x14ac:dyDescent="0.25">
      <c r="A313" s="30"/>
      <c r="B313" s="30"/>
      <c r="C313" s="30"/>
      <c r="D313" s="29"/>
      <c r="E313" s="29"/>
    </row>
    <row r="314" spans="1:5" x14ac:dyDescent="0.25">
      <c r="A314" s="30"/>
      <c r="B314" s="30"/>
      <c r="C314" s="30"/>
      <c r="D314" s="29"/>
      <c r="E314" s="29"/>
    </row>
    <row r="315" spans="1:5" x14ac:dyDescent="0.25">
      <c r="A315" s="30"/>
      <c r="B315" s="30"/>
      <c r="C315" s="30"/>
      <c r="D315" s="29"/>
      <c r="E315" s="29"/>
    </row>
    <row r="316" spans="1:5" x14ac:dyDescent="0.25">
      <c r="A316" s="30"/>
      <c r="B316" s="30"/>
      <c r="C316" s="30"/>
      <c r="D316" s="29"/>
      <c r="E316" s="29"/>
    </row>
    <row r="317" spans="1:5" x14ac:dyDescent="0.25">
      <c r="A317" s="30"/>
      <c r="B317" s="30"/>
      <c r="C317" s="30"/>
      <c r="D317" s="29"/>
      <c r="E317" s="29"/>
    </row>
    <row r="318" spans="1:5" x14ac:dyDescent="0.25">
      <c r="A318" s="30"/>
      <c r="B318" s="30"/>
      <c r="C318" s="30"/>
      <c r="D318" s="29"/>
      <c r="E318" s="29"/>
    </row>
    <row r="319" spans="1:5" x14ac:dyDescent="0.25">
      <c r="A319" s="30"/>
      <c r="B319" s="30"/>
      <c r="C319" s="30"/>
      <c r="D319" s="29"/>
      <c r="E319" s="29"/>
    </row>
    <row r="320" spans="1:5" x14ac:dyDescent="0.25">
      <c r="A320" s="30"/>
      <c r="B320" s="30"/>
      <c r="C320" s="30"/>
      <c r="D320" s="29"/>
      <c r="E320" s="29"/>
    </row>
    <row r="321" spans="1:5" x14ac:dyDescent="0.25">
      <c r="A321" s="30"/>
      <c r="B321" s="30"/>
      <c r="C321" s="30"/>
      <c r="D321" s="29"/>
      <c r="E321" s="29"/>
    </row>
    <row r="322" spans="1:5" x14ac:dyDescent="0.25">
      <c r="A322" s="30"/>
      <c r="B322" s="30"/>
      <c r="C322" s="30"/>
      <c r="D322" s="29"/>
      <c r="E322" s="29"/>
    </row>
    <row r="323" spans="1:5" x14ac:dyDescent="0.25">
      <c r="A323" s="30"/>
      <c r="B323" s="30"/>
      <c r="C323" s="30"/>
      <c r="D323" s="29"/>
      <c r="E323" s="29"/>
    </row>
    <row r="324" spans="1:5" x14ac:dyDescent="0.25">
      <c r="A324" s="30"/>
      <c r="B324" s="30"/>
      <c r="C324" s="30"/>
      <c r="D324" s="29"/>
      <c r="E324" s="29"/>
    </row>
    <row r="325" spans="1:5" x14ac:dyDescent="0.25">
      <c r="A325" s="30"/>
      <c r="B325" s="30"/>
      <c r="C325" s="30"/>
      <c r="D325" s="29"/>
      <c r="E325" s="29"/>
    </row>
    <row r="326" spans="1:5" x14ac:dyDescent="0.25">
      <c r="A326" s="30"/>
      <c r="B326" s="30"/>
      <c r="C326" s="30"/>
      <c r="D326" s="29"/>
      <c r="E326" s="29"/>
    </row>
    <row r="327" spans="1:5" x14ac:dyDescent="0.25">
      <c r="A327" s="30"/>
      <c r="B327" s="30"/>
      <c r="C327" s="30"/>
      <c r="D327" s="29"/>
      <c r="E327" s="29"/>
    </row>
    <row r="328" spans="1:5" x14ac:dyDescent="0.25">
      <c r="A328" s="30"/>
      <c r="B328" s="30"/>
      <c r="C328" s="30"/>
      <c r="D328" s="29"/>
      <c r="E328" s="29"/>
    </row>
    <row r="329" spans="1:5" x14ac:dyDescent="0.25">
      <c r="A329" s="30"/>
      <c r="B329" s="30"/>
      <c r="C329" s="30"/>
      <c r="D329" s="29"/>
      <c r="E329" s="29"/>
    </row>
    <row r="330" spans="1:5" x14ac:dyDescent="0.25">
      <c r="A330" s="30"/>
      <c r="B330" s="30"/>
      <c r="C330" s="30"/>
      <c r="D330" s="29"/>
      <c r="E330" s="29"/>
    </row>
    <row r="331" spans="1:5" x14ac:dyDescent="0.25">
      <c r="A331" s="30"/>
      <c r="B331" s="30"/>
      <c r="C331" s="30"/>
      <c r="D331" s="29"/>
      <c r="E331" s="29"/>
    </row>
    <row r="332" spans="1:5" x14ac:dyDescent="0.25">
      <c r="A332" s="30"/>
      <c r="B332" s="30"/>
      <c r="C332" s="30"/>
      <c r="D332" s="29"/>
      <c r="E332" s="29"/>
    </row>
    <row r="333" spans="1:5" x14ac:dyDescent="0.25">
      <c r="A333" s="30"/>
      <c r="B333" s="30"/>
      <c r="C333" s="30"/>
      <c r="D333" s="29"/>
      <c r="E333" s="29"/>
    </row>
    <row r="334" spans="1:5" x14ac:dyDescent="0.25">
      <c r="A334" s="30"/>
      <c r="B334" s="30"/>
      <c r="C334" s="30"/>
      <c r="D334" s="29"/>
      <c r="E334" s="29"/>
    </row>
    <row r="335" spans="1:5" x14ac:dyDescent="0.25">
      <c r="A335" s="30"/>
      <c r="B335" s="30"/>
      <c r="C335" s="30"/>
      <c r="D335" s="29"/>
      <c r="E335" s="29"/>
    </row>
    <row r="336" spans="1:5" x14ac:dyDescent="0.25">
      <c r="A336" s="30"/>
      <c r="B336" s="30"/>
      <c r="C336" s="30"/>
      <c r="D336" s="29"/>
      <c r="E336" s="29"/>
    </row>
    <row r="337" spans="1:5" x14ac:dyDescent="0.25">
      <c r="A337" s="30"/>
      <c r="B337" s="30"/>
      <c r="C337" s="30"/>
      <c r="D337" s="29"/>
      <c r="E337" s="29"/>
    </row>
    <row r="338" spans="1:5" x14ac:dyDescent="0.25">
      <c r="A338" s="30"/>
      <c r="B338" s="30"/>
      <c r="C338" s="30"/>
      <c r="D338" s="29"/>
      <c r="E338" s="29"/>
    </row>
    <row r="339" spans="1:5" x14ac:dyDescent="0.25">
      <c r="A339" s="30"/>
      <c r="B339" s="30"/>
      <c r="C339" s="30"/>
      <c r="D339" s="29"/>
      <c r="E339" s="29"/>
    </row>
    <row r="340" spans="1:5" x14ac:dyDescent="0.25">
      <c r="A340" s="30"/>
      <c r="B340" s="30"/>
      <c r="C340" s="30"/>
      <c r="D340" s="29"/>
      <c r="E340" s="29"/>
    </row>
    <row r="341" spans="1:5" x14ac:dyDescent="0.25">
      <c r="A341" s="30"/>
      <c r="B341" s="30"/>
      <c r="C341" s="30"/>
      <c r="D341" s="29"/>
      <c r="E341" s="29"/>
    </row>
    <row r="342" spans="1:5" x14ac:dyDescent="0.25">
      <c r="A342" s="30"/>
      <c r="B342" s="30"/>
      <c r="C342" s="30"/>
      <c r="D342" s="29"/>
      <c r="E342" s="29"/>
    </row>
    <row r="343" spans="1:5" x14ac:dyDescent="0.25">
      <c r="A343" s="30"/>
      <c r="B343" s="30"/>
      <c r="C343" s="30"/>
      <c r="D343" s="29"/>
      <c r="E343" s="29"/>
    </row>
    <row r="344" spans="1:5" x14ac:dyDescent="0.25">
      <c r="A344" s="30"/>
      <c r="B344" s="30"/>
      <c r="C344" s="30"/>
      <c r="D344" s="29"/>
      <c r="E344" s="29"/>
    </row>
    <row r="345" spans="1:5" x14ac:dyDescent="0.25">
      <c r="A345" s="30"/>
      <c r="B345" s="30"/>
      <c r="C345" s="30"/>
      <c r="D345" s="29"/>
      <c r="E345" s="29"/>
    </row>
    <row r="346" spans="1:5" x14ac:dyDescent="0.25">
      <c r="A346" s="30"/>
      <c r="B346" s="30"/>
      <c r="C346" s="30"/>
      <c r="D346" s="29"/>
      <c r="E346" s="29"/>
    </row>
    <row r="347" spans="1:5" x14ac:dyDescent="0.25">
      <c r="A347" s="30"/>
      <c r="B347" s="30"/>
      <c r="C347" s="30"/>
      <c r="D347" s="29"/>
      <c r="E347" s="29"/>
    </row>
    <row r="348" spans="1:5" x14ac:dyDescent="0.25">
      <c r="A348" s="30"/>
      <c r="B348" s="30"/>
      <c r="C348" s="30"/>
      <c r="D348" s="29"/>
      <c r="E348" s="29"/>
    </row>
    <row r="349" spans="1:5" x14ac:dyDescent="0.25">
      <c r="A349" s="30"/>
      <c r="B349" s="30"/>
      <c r="C349" s="30"/>
      <c r="D349" s="29"/>
      <c r="E349" s="29"/>
    </row>
    <row r="350" spans="1:5" x14ac:dyDescent="0.25">
      <c r="A350" s="30"/>
      <c r="B350" s="30"/>
      <c r="C350" s="30"/>
      <c r="D350" s="29"/>
      <c r="E350" s="29"/>
    </row>
    <row r="351" spans="1:5" x14ac:dyDescent="0.25">
      <c r="A351" s="30"/>
      <c r="B351" s="30"/>
      <c r="C351" s="30"/>
      <c r="D351" s="29"/>
      <c r="E351" s="29"/>
    </row>
    <row r="352" spans="1:5" x14ac:dyDescent="0.25">
      <c r="A352" s="30"/>
      <c r="B352" s="30"/>
      <c r="C352" s="30"/>
      <c r="D352" s="29"/>
      <c r="E352" s="29"/>
    </row>
    <row r="353" spans="1:5" x14ac:dyDescent="0.25">
      <c r="A353" s="30"/>
      <c r="B353" s="30"/>
      <c r="C353" s="30"/>
      <c r="D353" s="29"/>
      <c r="E353" s="29"/>
    </row>
    <row r="354" spans="1:5" x14ac:dyDescent="0.25">
      <c r="A354" s="30"/>
      <c r="B354" s="30"/>
      <c r="C354" s="30"/>
      <c r="D354" s="29"/>
      <c r="E354" s="29"/>
    </row>
    <row r="355" spans="1:5" x14ac:dyDescent="0.25">
      <c r="A355" s="30"/>
      <c r="B355" s="30"/>
      <c r="C355" s="30"/>
      <c r="D355" s="29"/>
      <c r="E355" s="29"/>
    </row>
    <row r="356" spans="1:5" x14ac:dyDescent="0.25">
      <c r="A356" s="30"/>
      <c r="B356" s="30"/>
      <c r="C356" s="30"/>
      <c r="D356" s="29"/>
      <c r="E356" s="29"/>
    </row>
    <row r="357" spans="1:5" x14ac:dyDescent="0.25">
      <c r="A357" s="30"/>
      <c r="B357" s="30"/>
      <c r="C357" s="30"/>
      <c r="D357" s="29"/>
      <c r="E357" s="29"/>
    </row>
    <row r="358" spans="1:5" x14ac:dyDescent="0.25">
      <c r="A358" s="30"/>
      <c r="B358" s="30"/>
      <c r="C358" s="30"/>
      <c r="D358" s="29"/>
      <c r="E358" s="29"/>
    </row>
    <row r="359" spans="1:5" x14ac:dyDescent="0.25">
      <c r="A359" s="30"/>
      <c r="B359" s="30"/>
      <c r="C359" s="30"/>
      <c r="D359" s="29"/>
      <c r="E359" s="29"/>
    </row>
    <row r="360" spans="1:5" x14ac:dyDescent="0.25">
      <c r="A360" s="30"/>
      <c r="B360" s="30"/>
      <c r="C360" s="30"/>
      <c r="D360" s="29"/>
      <c r="E360" s="29"/>
    </row>
    <row r="361" spans="1:5" x14ac:dyDescent="0.25">
      <c r="A361" s="30"/>
      <c r="B361" s="30"/>
      <c r="C361" s="30"/>
      <c r="D361" s="29"/>
      <c r="E361" s="29"/>
    </row>
    <row r="362" spans="1:5" x14ac:dyDescent="0.25">
      <c r="A362" s="30"/>
      <c r="B362" s="30"/>
      <c r="C362" s="30"/>
      <c r="D362" s="29"/>
      <c r="E362" s="29"/>
    </row>
    <row r="363" spans="1:5" x14ac:dyDescent="0.25">
      <c r="A363" s="30"/>
      <c r="B363" s="30"/>
      <c r="C363" s="30"/>
      <c r="D363" s="29"/>
      <c r="E363" s="29"/>
    </row>
    <row r="364" spans="1:5" x14ac:dyDescent="0.25">
      <c r="A364" s="30"/>
      <c r="B364" s="30"/>
      <c r="C364" s="30"/>
      <c r="D364" s="29"/>
      <c r="E364" s="29"/>
    </row>
    <row r="365" spans="1:5" x14ac:dyDescent="0.25">
      <c r="A365" s="30"/>
      <c r="B365" s="30"/>
      <c r="C365" s="30"/>
      <c r="D365" s="29"/>
      <c r="E365" s="29"/>
    </row>
    <row r="366" spans="1:5" x14ac:dyDescent="0.25">
      <c r="A366" s="30"/>
      <c r="B366" s="30"/>
      <c r="C366" s="30"/>
      <c r="D366" s="29"/>
      <c r="E366" s="29"/>
    </row>
    <row r="367" spans="1:5" x14ac:dyDescent="0.25">
      <c r="A367" s="30"/>
      <c r="B367" s="30"/>
      <c r="C367" s="30"/>
      <c r="D367" s="29"/>
      <c r="E367" s="29"/>
    </row>
    <row r="368" spans="1:5" x14ac:dyDescent="0.25">
      <c r="A368" s="30"/>
      <c r="B368" s="30"/>
      <c r="C368" s="30"/>
      <c r="D368" s="29"/>
      <c r="E368" s="29"/>
    </row>
    <row r="369" spans="1:5" x14ac:dyDescent="0.25">
      <c r="A369" s="30"/>
      <c r="B369" s="30"/>
      <c r="C369" s="30"/>
      <c r="D369" s="29"/>
      <c r="E369" s="29"/>
    </row>
    <row r="370" spans="1:5" x14ac:dyDescent="0.25">
      <c r="A370" s="30"/>
      <c r="B370" s="30"/>
      <c r="C370" s="30"/>
      <c r="D370" s="29"/>
      <c r="E370" s="29"/>
    </row>
    <row r="371" spans="1:5" x14ac:dyDescent="0.25">
      <c r="A371" s="30"/>
      <c r="B371" s="30"/>
      <c r="C371" s="30"/>
      <c r="D371" s="29"/>
      <c r="E371" s="29"/>
    </row>
    <row r="372" spans="1:5" x14ac:dyDescent="0.25">
      <c r="A372" s="30"/>
      <c r="B372" s="30"/>
      <c r="C372" s="30"/>
      <c r="D372" s="29"/>
      <c r="E372" s="29"/>
    </row>
    <row r="373" spans="1:5" x14ac:dyDescent="0.25">
      <c r="A373" s="30"/>
      <c r="B373" s="30"/>
      <c r="C373" s="30"/>
      <c r="D373" s="29"/>
      <c r="E373" s="29"/>
    </row>
    <row r="374" spans="1:5" x14ac:dyDescent="0.25">
      <c r="A374" s="30"/>
      <c r="B374" s="30"/>
      <c r="C374" s="30"/>
      <c r="D374" s="29"/>
      <c r="E374" s="29"/>
    </row>
    <row r="375" spans="1:5" x14ac:dyDescent="0.25">
      <c r="A375" s="30"/>
      <c r="B375" s="30"/>
      <c r="C375" s="30"/>
      <c r="D375" s="29"/>
      <c r="E375" s="29"/>
    </row>
    <row r="376" spans="1:5" x14ac:dyDescent="0.25">
      <c r="A376" s="30"/>
      <c r="B376" s="30"/>
      <c r="C376" s="30"/>
      <c r="D376" s="29"/>
      <c r="E376" s="29"/>
    </row>
    <row r="377" spans="1:5" x14ac:dyDescent="0.25">
      <c r="A377" s="30"/>
      <c r="B377" s="30"/>
      <c r="C377" s="30"/>
      <c r="D377" s="29"/>
      <c r="E377" s="29"/>
    </row>
    <row r="378" spans="1:5" x14ac:dyDescent="0.25">
      <c r="A378" s="30"/>
      <c r="B378" s="30"/>
      <c r="C378" s="30"/>
      <c r="D378" s="29"/>
      <c r="E378" s="29"/>
    </row>
    <row r="379" spans="1:5" x14ac:dyDescent="0.25">
      <c r="A379" s="30"/>
      <c r="B379" s="30"/>
      <c r="C379" s="30"/>
      <c r="D379" s="29"/>
      <c r="E379" s="29"/>
    </row>
    <row r="380" spans="1:5" x14ac:dyDescent="0.25">
      <c r="A380" s="30"/>
      <c r="B380" s="30"/>
      <c r="C380" s="30"/>
      <c r="D380" s="29"/>
      <c r="E380" s="29"/>
    </row>
    <row r="381" spans="1:5" x14ac:dyDescent="0.25">
      <c r="A381" s="30"/>
      <c r="B381" s="30"/>
      <c r="C381" s="30"/>
      <c r="D381" s="29"/>
      <c r="E381" s="29"/>
    </row>
    <row r="382" spans="1:5" x14ac:dyDescent="0.25">
      <c r="A382" s="30"/>
      <c r="B382" s="30"/>
      <c r="C382" s="30"/>
      <c r="D382" s="29"/>
      <c r="E382" s="29"/>
    </row>
    <row r="383" spans="1:5" x14ac:dyDescent="0.25">
      <c r="A383" s="30"/>
      <c r="B383" s="30"/>
      <c r="C383" s="30"/>
      <c r="D383" s="29"/>
      <c r="E383" s="29"/>
    </row>
    <row r="384" spans="1:5" x14ac:dyDescent="0.25">
      <c r="A384" s="30"/>
      <c r="B384" s="30"/>
      <c r="C384" s="30"/>
      <c r="D384" s="29"/>
      <c r="E384" s="29"/>
    </row>
    <row r="385" spans="1:5" x14ac:dyDescent="0.25">
      <c r="A385" s="30"/>
      <c r="B385" s="30"/>
      <c r="C385" s="30"/>
      <c r="D385" s="29"/>
      <c r="E385" s="29"/>
    </row>
    <row r="386" spans="1:5" x14ac:dyDescent="0.25">
      <c r="A386" s="30"/>
      <c r="B386" s="30"/>
      <c r="C386" s="30"/>
      <c r="D386" s="29"/>
      <c r="E386" s="29"/>
    </row>
    <row r="387" spans="1:5" x14ac:dyDescent="0.25">
      <c r="A387" s="30"/>
      <c r="B387" s="30"/>
      <c r="C387" s="30"/>
      <c r="D387" s="29"/>
      <c r="E387" s="29"/>
    </row>
    <row r="388" spans="1:5" x14ac:dyDescent="0.25">
      <c r="A388" s="30"/>
      <c r="B388" s="30"/>
      <c r="C388" s="30"/>
      <c r="D388" s="29"/>
      <c r="E388" s="29"/>
    </row>
    <row r="389" spans="1:5" x14ac:dyDescent="0.25">
      <c r="A389" s="30"/>
      <c r="B389" s="30"/>
      <c r="C389" s="30"/>
      <c r="D389" s="29"/>
      <c r="E389" s="29"/>
    </row>
    <row r="390" spans="1:5" x14ac:dyDescent="0.25">
      <c r="A390" s="30"/>
      <c r="B390" s="30"/>
      <c r="C390" s="30"/>
      <c r="D390" s="29"/>
      <c r="E390" s="29"/>
    </row>
    <row r="391" spans="1:5" x14ac:dyDescent="0.25">
      <c r="A391" s="30"/>
      <c r="B391" s="30"/>
      <c r="C391" s="30"/>
      <c r="D391" s="29"/>
      <c r="E391" s="29"/>
    </row>
    <row r="392" spans="1:5" x14ac:dyDescent="0.25">
      <c r="A392" s="30"/>
      <c r="B392" s="30"/>
      <c r="C392" s="30"/>
      <c r="D392" s="29"/>
      <c r="E392" s="29"/>
    </row>
    <row r="393" spans="1:5" x14ac:dyDescent="0.25">
      <c r="A393" s="30"/>
      <c r="B393" s="30"/>
      <c r="C393" s="30"/>
      <c r="D393" s="29"/>
      <c r="E393" s="29"/>
    </row>
    <row r="394" spans="1:5" x14ac:dyDescent="0.25">
      <c r="A394" s="30"/>
      <c r="B394" s="30"/>
      <c r="C394" s="30"/>
      <c r="D394" s="29"/>
      <c r="E394" s="29"/>
    </row>
    <row r="395" spans="1:5" x14ac:dyDescent="0.25">
      <c r="A395" s="30"/>
      <c r="B395" s="30"/>
      <c r="C395" s="30"/>
      <c r="D395" s="29"/>
      <c r="E395" s="29"/>
    </row>
    <row r="396" spans="1:5" x14ac:dyDescent="0.25">
      <c r="A396" s="30"/>
      <c r="B396" s="30"/>
      <c r="C396" s="30"/>
      <c r="D396" s="29"/>
      <c r="E396" s="29"/>
    </row>
    <row r="397" spans="1:5" x14ac:dyDescent="0.25">
      <c r="A397" s="30"/>
      <c r="B397" s="30"/>
      <c r="C397" s="30"/>
      <c r="D397" s="29"/>
      <c r="E397" s="29"/>
    </row>
    <row r="398" spans="1:5" x14ac:dyDescent="0.25">
      <c r="A398" s="30"/>
      <c r="B398" s="30"/>
      <c r="C398" s="30"/>
      <c r="D398" s="29"/>
      <c r="E398" s="29"/>
    </row>
    <row r="399" spans="1:5" x14ac:dyDescent="0.25">
      <c r="A399" s="30"/>
      <c r="B399" s="30"/>
      <c r="C399" s="30"/>
      <c r="D399" s="29"/>
      <c r="E399" s="29"/>
    </row>
    <row r="400" spans="1:5" x14ac:dyDescent="0.25">
      <c r="A400" s="30"/>
      <c r="B400" s="30"/>
      <c r="C400" s="30"/>
      <c r="D400" s="29"/>
      <c r="E400" s="29"/>
    </row>
    <row r="401" spans="1:5" x14ac:dyDescent="0.25">
      <c r="A401" s="30"/>
      <c r="B401" s="30"/>
      <c r="C401" s="30"/>
      <c r="D401" s="29"/>
      <c r="E401" s="29"/>
    </row>
    <row r="402" spans="1:5" x14ac:dyDescent="0.25">
      <c r="A402" s="30"/>
      <c r="B402" s="30"/>
      <c r="C402" s="30"/>
      <c r="D402" s="29"/>
      <c r="E402" s="29"/>
    </row>
    <row r="403" spans="1:5" x14ac:dyDescent="0.25">
      <c r="A403" s="30"/>
      <c r="B403" s="30"/>
      <c r="C403" s="30"/>
      <c r="D403" s="29"/>
      <c r="E403" s="29"/>
    </row>
    <row r="404" spans="1:5" x14ac:dyDescent="0.25">
      <c r="A404" s="30"/>
      <c r="B404" s="30"/>
      <c r="C404" s="30"/>
      <c r="D404" s="29"/>
      <c r="E404" s="29"/>
    </row>
    <row r="405" spans="1:5" x14ac:dyDescent="0.25">
      <c r="A405" s="30"/>
      <c r="B405" s="30"/>
      <c r="C405" s="30"/>
      <c r="D405" s="29"/>
      <c r="E405" s="29"/>
    </row>
    <row r="406" spans="1:5" x14ac:dyDescent="0.25">
      <c r="A406" s="30"/>
      <c r="B406" s="30"/>
      <c r="C406" s="30"/>
      <c r="D406" s="29"/>
      <c r="E406" s="29"/>
    </row>
    <row r="407" spans="1:5" x14ac:dyDescent="0.25">
      <c r="A407" s="30"/>
      <c r="B407" s="30"/>
      <c r="C407" s="30"/>
      <c r="D407" s="29"/>
      <c r="E407" s="29"/>
    </row>
    <row r="408" spans="1:5" x14ac:dyDescent="0.25">
      <c r="A408" s="30"/>
      <c r="B408" s="30"/>
      <c r="C408" s="30"/>
      <c r="D408" s="29"/>
      <c r="E408" s="29"/>
    </row>
    <row r="409" spans="1:5" x14ac:dyDescent="0.25">
      <c r="A409" s="30"/>
      <c r="B409" s="30"/>
      <c r="C409" s="30"/>
      <c r="D409" s="29"/>
      <c r="E409" s="29"/>
    </row>
    <row r="410" spans="1:5" x14ac:dyDescent="0.25">
      <c r="A410" s="30"/>
      <c r="B410" s="30"/>
      <c r="C410" s="30"/>
      <c r="D410" s="29"/>
      <c r="E410" s="29"/>
    </row>
    <row r="411" spans="1:5" x14ac:dyDescent="0.25">
      <c r="A411" s="30"/>
      <c r="B411" s="30"/>
      <c r="C411" s="30"/>
      <c r="D411" s="29"/>
      <c r="E411" s="29"/>
    </row>
    <row r="412" spans="1:5" x14ac:dyDescent="0.25">
      <c r="A412" s="30"/>
      <c r="B412" s="30"/>
      <c r="C412" s="30"/>
      <c r="D412" s="29"/>
      <c r="E412" s="29"/>
    </row>
    <row r="413" spans="1:5" x14ac:dyDescent="0.25">
      <c r="A413" s="30"/>
      <c r="B413" s="30"/>
      <c r="C413" s="30"/>
      <c r="D413" s="29"/>
      <c r="E413" s="29"/>
    </row>
    <row r="414" spans="1:5" x14ac:dyDescent="0.25">
      <c r="A414" s="30"/>
      <c r="B414" s="30"/>
      <c r="C414" s="30"/>
      <c r="D414" s="29"/>
      <c r="E414" s="29"/>
    </row>
    <row r="415" spans="1:5" x14ac:dyDescent="0.25">
      <c r="A415" s="30"/>
      <c r="B415" s="30"/>
      <c r="C415" s="30"/>
      <c r="D415" s="29"/>
      <c r="E415" s="29"/>
    </row>
    <row r="416" spans="1:5" x14ac:dyDescent="0.25">
      <c r="A416" s="30"/>
      <c r="B416" s="30"/>
      <c r="C416" s="30"/>
      <c r="D416" s="29"/>
      <c r="E416" s="29"/>
    </row>
    <row r="417" spans="1:5" x14ac:dyDescent="0.25">
      <c r="A417" s="30"/>
      <c r="B417" s="30"/>
      <c r="C417" s="30"/>
      <c r="D417" s="29"/>
      <c r="E417" s="29"/>
    </row>
    <row r="418" spans="1:5" x14ac:dyDescent="0.25">
      <c r="A418" s="30"/>
      <c r="B418" s="30"/>
      <c r="C418" s="30"/>
      <c r="D418" s="29"/>
      <c r="E418" s="29"/>
    </row>
    <row r="419" spans="1:5" x14ac:dyDescent="0.25">
      <c r="A419" s="30"/>
      <c r="B419" s="30"/>
      <c r="C419" s="30"/>
      <c r="D419" s="29"/>
      <c r="E419" s="29"/>
    </row>
    <row r="420" spans="1:5" x14ac:dyDescent="0.25">
      <c r="A420" s="30"/>
      <c r="B420" s="30"/>
      <c r="C420" s="30"/>
      <c r="D420" s="29"/>
      <c r="E420" s="29"/>
    </row>
    <row r="421" spans="1:5" x14ac:dyDescent="0.25">
      <c r="A421" s="30"/>
      <c r="B421" s="30"/>
      <c r="C421" s="30"/>
      <c r="D421" s="29"/>
      <c r="E421" s="29"/>
    </row>
    <row r="422" spans="1:5" x14ac:dyDescent="0.25">
      <c r="A422" s="30"/>
      <c r="B422" s="30"/>
      <c r="C422" s="30"/>
      <c r="D422" s="29"/>
      <c r="E422" s="29"/>
    </row>
    <row r="423" spans="1:5" x14ac:dyDescent="0.25">
      <c r="A423" s="30"/>
      <c r="B423" s="30"/>
      <c r="C423" s="30"/>
      <c r="D423" s="29"/>
      <c r="E423" s="29"/>
    </row>
    <row r="424" spans="1:5" x14ac:dyDescent="0.25">
      <c r="A424" s="30"/>
      <c r="B424" s="30"/>
      <c r="C424" s="30"/>
      <c r="D424" s="29"/>
      <c r="E424" s="29"/>
    </row>
    <row r="425" spans="1:5" x14ac:dyDescent="0.25">
      <c r="A425" s="30"/>
      <c r="B425" s="30"/>
      <c r="C425" s="30"/>
      <c r="D425" s="29"/>
      <c r="E425" s="29"/>
    </row>
    <row r="426" spans="1:5" x14ac:dyDescent="0.25">
      <c r="A426" s="30"/>
      <c r="B426" s="30"/>
      <c r="C426" s="30"/>
      <c r="D426" s="29"/>
      <c r="E426" s="29"/>
    </row>
    <row r="427" spans="1:5" x14ac:dyDescent="0.25">
      <c r="A427" s="30"/>
      <c r="B427" s="30"/>
      <c r="C427" s="30"/>
      <c r="D427" s="29"/>
      <c r="E427" s="29"/>
    </row>
    <row r="428" spans="1:5" x14ac:dyDescent="0.25">
      <c r="A428" s="30"/>
      <c r="B428" s="30"/>
      <c r="C428" s="30"/>
      <c r="D428" s="29"/>
      <c r="E428" s="29"/>
    </row>
    <row r="429" spans="1:5" x14ac:dyDescent="0.25">
      <c r="A429" s="30"/>
      <c r="B429" s="30"/>
      <c r="C429" s="30"/>
      <c r="D429" s="29"/>
      <c r="E429" s="29"/>
    </row>
    <row r="430" spans="1:5" x14ac:dyDescent="0.25">
      <c r="A430" s="30"/>
      <c r="B430" s="30"/>
      <c r="C430" s="30"/>
      <c r="D430" s="29"/>
      <c r="E430" s="29"/>
    </row>
    <row r="431" spans="1:5" x14ac:dyDescent="0.25">
      <c r="A431" s="30"/>
      <c r="B431" s="30"/>
      <c r="C431" s="30"/>
      <c r="D431" s="29"/>
      <c r="E431" s="29"/>
    </row>
    <row r="432" spans="1:5" x14ac:dyDescent="0.25">
      <c r="A432" s="30"/>
      <c r="B432" s="30"/>
      <c r="C432" s="30"/>
      <c r="D432" s="29"/>
      <c r="E432" s="29"/>
    </row>
    <row r="433" spans="1:5" x14ac:dyDescent="0.25">
      <c r="A433" s="30"/>
      <c r="B433" s="30"/>
      <c r="C433" s="30"/>
      <c r="D433" s="29"/>
      <c r="E433" s="29"/>
    </row>
    <row r="434" spans="1:5" x14ac:dyDescent="0.25">
      <c r="A434" s="30"/>
      <c r="B434" s="30"/>
      <c r="C434" s="30"/>
      <c r="D434" s="29"/>
      <c r="E434" s="29"/>
    </row>
    <row r="435" spans="1:5" x14ac:dyDescent="0.25">
      <c r="A435" s="30"/>
      <c r="B435" s="30"/>
      <c r="C435" s="30"/>
      <c r="D435" s="29"/>
      <c r="E435" s="29"/>
    </row>
    <row r="436" spans="1:5" x14ac:dyDescent="0.25">
      <c r="A436" s="30"/>
      <c r="B436" s="30"/>
      <c r="C436" s="30"/>
      <c r="D436" s="29"/>
      <c r="E436" s="29"/>
    </row>
    <row r="437" spans="1:5" x14ac:dyDescent="0.25">
      <c r="A437" s="30"/>
      <c r="B437" s="30"/>
      <c r="C437" s="30"/>
      <c r="D437" s="29"/>
      <c r="E437" s="29"/>
    </row>
    <row r="438" spans="1:5" x14ac:dyDescent="0.25">
      <c r="A438" s="30"/>
      <c r="B438" s="30"/>
      <c r="C438" s="30"/>
      <c r="D438" s="29"/>
      <c r="E438" s="29"/>
    </row>
    <row r="439" spans="1:5" x14ac:dyDescent="0.25">
      <c r="A439" s="30"/>
      <c r="B439" s="30"/>
      <c r="C439" s="30"/>
      <c r="D439" s="29"/>
      <c r="E439" s="29"/>
    </row>
    <row r="440" spans="1:5" x14ac:dyDescent="0.25">
      <c r="A440" s="30"/>
      <c r="B440" s="30"/>
      <c r="C440" s="30"/>
      <c r="D440" s="29"/>
      <c r="E440" s="29"/>
    </row>
    <row r="441" spans="1:5" x14ac:dyDescent="0.25">
      <c r="A441" s="30"/>
      <c r="B441" s="30"/>
      <c r="C441" s="30"/>
      <c r="D441" s="29"/>
      <c r="E441" s="29"/>
    </row>
    <row r="442" spans="1:5" x14ac:dyDescent="0.25">
      <c r="A442" s="30"/>
      <c r="B442" s="30"/>
      <c r="C442" s="30"/>
      <c r="D442" s="29"/>
      <c r="E442" s="29"/>
    </row>
    <row r="443" spans="1:5" x14ac:dyDescent="0.25">
      <c r="A443" s="30"/>
      <c r="B443" s="30"/>
      <c r="C443" s="30"/>
      <c r="D443" s="29"/>
      <c r="E443" s="29"/>
    </row>
    <row r="444" spans="1:5" x14ac:dyDescent="0.25">
      <c r="A444" s="30"/>
      <c r="B444" s="30"/>
      <c r="C444" s="30"/>
      <c r="D444" s="29"/>
      <c r="E444" s="29"/>
    </row>
    <row r="445" spans="1:5" x14ac:dyDescent="0.25">
      <c r="A445" s="30"/>
      <c r="B445" s="30"/>
      <c r="C445" s="30"/>
      <c r="D445" s="29"/>
      <c r="E445" s="29"/>
    </row>
    <row r="446" spans="1:5" x14ac:dyDescent="0.25">
      <c r="A446" s="30"/>
      <c r="B446" s="30"/>
      <c r="C446" s="30"/>
      <c r="D446" s="29"/>
      <c r="E446" s="29"/>
    </row>
    <row r="447" spans="1:5" x14ac:dyDescent="0.25">
      <c r="A447" s="30"/>
      <c r="B447" s="30"/>
      <c r="C447" s="30"/>
      <c r="D447" s="29"/>
      <c r="E447" s="29"/>
    </row>
    <row r="448" spans="1:5" x14ac:dyDescent="0.25">
      <c r="A448" s="30"/>
      <c r="B448" s="30"/>
      <c r="C448" s="30"/>
      <c r="D448" s="29"/>
      <c r="E448" s="29"/>
    </row>
    <row r="449" spans="1:5" x14ac:dyDescent="0.25">
      <c r="A449" s="30"/>
      <c r="B449" s="30"/>
      <c r="C449" s="30"/>
      <c r="D449" s="29"/>
      <c r="E449" s="29"/>
    </row>
    <row r="450" spans="1:5" x14ac:dyDescent="0.25">
      <c r="A450" s="30"/>
      <c r="B450" s="30"/>
      <c r="C450" s="30"/>
      <c r="D450" s="29"/>
      <c r="E450" s="29"/>
    </row>
    <row r="451" spans="1:5" x14ac:dyDescent="0.25">
      <c r="A451" s="30"/>
      <c r="B451" s="30"/>
      <c r="C451" s="30"/>
      <c r="D451" s="29"/>
      <c r="E451" s="29"/>
    </row>
    <row r="452" spans="1:5" x14ac:dyDescent="0.25">
      <c r="A452" s="30"/>
      <c r="B452" s="30"/>
      <c r="C452" s="30"/>
      <c r="D452" s="29"/>
      <c r="E452" s="29"/>
    </row>
    <row r="453" spans="1:5" x14ac:dyDescent="0.25">
      <c r="A453" s="30"/>
      <c r="B453" s="30"/>
      <c r="C453" s="30"/>
      <c r="D453" s="29"/>
      <c r="E453" s="29"/>
    </row>
    <row r="454" spans="1:5" x14ac:dyDescent="0.25">
      <c r="A454" s="30"/>
      <c r="B454" s="30"/>
      <c r="C454" s="30"/>
      <c r="D454" s="29"/>
      <c r="E454" s="29"/>
    </row>
    <row r="455" spans="1:5" x14ac:dyDescent="0.25">
      <c r="A455" s="30"/>
      <c r="B455" s="30"/>
      <c r="C455" s="30"/>
      <c r="D455" s="29"/>
      <c r="E455" s="29"/>
    </row>
    <row r="456" spans="1:5" x14ac:dyDescent="0.25">
      <c r="A456" s="30"/>
      <c r="B456" s="30"/>
      <c r="C456" s="30"/>
      <c r="D456" s="29"/>
      <c r="E456" s="29"/>
    </row>
    <row r="457" spans="1:5" x14ac:dyDescent="0.25">
      <c r="A457" s="30"/>
      <c r="B457" s="30"/>
      <c r="C457" s="30"/>
      <c r="D457" s="29"/>
      <c r="E457" s="29"/>
    </row>
  </sheetData>
  <mergeCells count="6">
    <mergeCell ref="G3:G4"/>
    <mergeCell ref="A3:B3"/>
    <mergeCell ref="C3:C4"/>
    <mergeCell ref="D3:D4"/>
    <mergeCell ref="E3:E4"/>
    <mergeCell ref="F3:F4"/>
  </mergeCells>
  <phoneticPr fontId="3" type="noConversion"/>
  <hyperlinks>
    <hyperlink ref="D1" location="Graph!A1" display="see Graph"/>
  </hyperlinks>
  <pageMargins left="0.75" right="0.75" top="1" bottom="1" header="0.5" footer="0.5"/>
  <drawing r:id="rId1"/>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33"/>
  <sheetViews>
    <sheetView workbookViewId="0">
      <selection activeCell="A32" sqref="A32:A34"/>
    </sheetView>
  </sheetViews>
  <sheetFormatPr defaultColWidth="8.7109375" defaultRowHeight="15" x14ac:dyDescent="0.25"/>
  <cols>
    <col min="1" max="1" width="22" bestFit="1" customWidth="1"/>
    <col min="2" max="2" width="77.7109375" bestFit="1" customWidth="1"/>
  </cols>
  <sheetData>
    <row r="2" spans="1:2" x14ac:dyDescent="0.25">
      <c r="A2" s="2" t="s">
        <v>236</v>
      </c>
      <c r="B2" s="2" t="s">
        <v>208</v>
      </c>
    </row>
    <row r="3" spans="1:2" x14ac:dyDescent="0.25">
      <c r="A3" t="s">
        <v>210</v>
      </c>
      <c r="B3" t="s">
        <v>90</v>
      </c>
    </row>
    <row r="4" spans="1:2" x14ac:dyDescent="0.25">
      <c r="A4" t="s">
        <v>91</v>
      </c>
      <c r="B4" t="s">
        <v>169</v>
      </c>
    </row>
    <row r="5" spans="1:2" x14ac:dyDescent="0.25">
      <c r="A5" t="s">
        <v>23</v>
      </c>
      <c r="B5" s="59" t="s">
        <v>22</v>
      </c>
    </row>
    <row r="9" spans="1:2" x14ac:dyDescent="0.25">
      <c r="A9" s="2" t="s">
        <v>235</v>
      </c>
      <c r="B9" s="2" t="s">
        <v>209</v>
      </c>
    </row>
    <row r="10" spans="1:2" x14ac:dyDescent="0.25">
      <c r="A10" t="s">
        <v>216</v>
      </c>
      <c r="B10" t="s">
        <v>221</v>
      </c>
    </row>
    <row r="11" spans="1:2" x14ac:dyDescent="0.25">
      <c r="A11" t="s">
        <v>211</v>
      </c>
      <c r="B11" t="s">
        <v>220</v>
      </c>
    </row>
    <row r="12" spans="1:2" x14ac:dyDescent="0.25">
      <c r="A12" t="s">
        <v>214</v>
      </c>
      <c r="B12" t="s">
        <v>219</v>
      </c>
    </row>
    <row r="13" spans="1:2" x14ac:dyDescent="0.25">
      <c r="A13" t="s">
        <v>215</v>
      </c>
      <c r="B13" t="s">
        <v>221</v>
      </c>
    </row>
    <row r="14" spans="1:2" x14ac:dyDescent="0.25">
      <c r="A14" t="s">
        <v>217</v>
      </c>
      <c r="B14" t="s">
        <v>221</v>
      </c>
    </row>
    <row r="15" spans="1:2" x14ac:dyDescent="0.25">
      <c r="A15" t="s">
        <v>218</v>
      </c>
      <c r="B15" t="s">
        <v>221</v>
      </c>
    </row>
    <row r="16" spans="1:2" x14ac:dyDescent="0.25">
      <c r="A16" t="s">
        <v>222</v>
      </c>
      <c r="B16" t="s">
        <v>223</v>
      </c>
    </row>
    <row r="18" spans="1:2" x14ac:dyDescent="0.25">
      <c r="A18" s="36" t="s">
        <v>300</v>
      </c>
    </row>
    <row r="20" spans="1:2" x14ac:dyDescent="0.25">
      <c r="A20" t="s">
        <v>301</v>
      </c>
      <c r="B20" t="s">
        <v>188</v>
      </c>
    </row>
    <row r="21" spans="1:2" x14ac:dyDescent="0.25">
      <c r="B21" t="s">
        <v>189</v>
      </c>
    </row>
    <row r="22" spans="1:2" x14ac:dyDescent="0.25">
      <c r="B22" t="s">
        <v>126</v>
      </c>
    </row>
    <row r="24" spans="1:2" x14ac:dyDescent="0.25">
      <c r="A24" t="s">
        <v>303</v>
      </c>
      <c r="B24" t="s">
        <v>190</v>
      </c>
    </row>
    <row r="25" spans="1:2" x14ac:dyDescent="0.25">
      <c r="B25" t="s">
        <v>191</v>
      </c>
    </row>
    <row r="26" spans="1:2" x14ac:dyDescent="0.25">
      <c r="B26" t="s">
        <v>264</v>
      </c>
    </row>
    <row r="28" spans="1:2" x14ac:dyDescent="0.25">
      <c r="A28" t="s">
        <v>434</v>
      </c>
      <c r="B28" t="s">
        <v>427</v>
      </c>
    </row>
    <row r="29" spans="1:2" x14ac:dyDescent="0.25">
      <c r="B29" t="s">
        <v>302</v>
      </c>
    </row>
    <row r="30" spans="1:2" x14ac:dyDescent="0.25">
      <c r="B30" t="s">
        <v>426</v>
      </c>
    </row>
    <row r="31" spans="1:2" x14ac:dyDescent="0.25">
      <c r="B31" t="s">
        <v>263</v>
      </c>
    </row>
    <row r="32" spans="1:2" x14ac:dyDescent="0.25">
      <c r="B32" t="s">
        <v>425</v>
      </c>
    </row>
    <row r="33" spans="2:2" x14ac:dyDescent="0.25">
      <c r="B33" t="s">
        <v>435</v>
      </c>
    </row>
  </sheetData>
  <phoneticPr fontId="3" type="noConversion"/>
  <hyperlinks>
    <hyperlink ref="B21" r:id="rId1"/>
    <hyperlink ref="B22" r:id="rId2"/>
    <hyperlink ref="B24" r:id="rId3"/>
    <hyperlink ref="B25" r:id="rId4"/>
    <hyperlink ref="B26" r:id="rId5"/>
    <hyperlink ref="B29" r:id="rId6"/>
    <hyperlink ref="B28" r:id="rId7"/>
    <hyperlink ref="B31" r:id="rId8"/>
    <hyperlink ref="B32" r:id="rId9"/>
    <hyperlink ref="B30" r:id="rId10"/>
    <hyperlink ref="B33" r:id="rId11"/>
  </hyperlinks>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1 - Jurisdictions</vt:lpstr>
      <vt:lpstr>1 - Results</vt:lpstr>
      <vt:lpstr>Task sheet</vt:lpstr>
      <vt:lpstr>Projects</vt:lpstr>
      <vt:lpstr>Homepage</vt:lpstr>
      <vt:lpstr>Most viewed pages</vt:lpstr>
      <vt:lpstr>Links</vt:lpstr>
      <vt:lpstr>Traffic Overall</vt:lpstr>
      <vt:lpstr>New jurisdictions</vt:lpstr>
      <vt:lpstr>Adding Paragraphs</vt:lpstr>
      <vt:lpstr>Blog &amp; Social Media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Aidan Healy</dc:creator>
  <cp:lastModifiedBy>Aidan Healy</cp:lastModifiedBy>
  <dcterms:created xsi:type="dcterms:W3CDTF">2013-03-14T04:21:20Z</dcterms:created>
  <dcterms:modified xsi:type="dcterms:W3CDTF">2014-02-04T08:23:55Z</dcterms:modified>
</cp:coreProperties>
</file>